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620" windowHeight="129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<sst xmlns="http://schemas.openxmlformats.org/spreadsheetml/2006/main" count="218" uniqueCount="108">
  <si>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</si>
  <si>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</si>
  <si>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</si>
  <si>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</si>
  <si>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</si>
  <si>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</si>
  <si>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</si>
  <si>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</si>
  <si>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</si>
  <si>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</si>
  <si>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</si>
  <si>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</si>
  <si>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</si>
  <si>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</si>
  <si>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</si>
  <si>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</si>
  <si>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</si>
  <si>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</si>
  <si>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</si>
  <si>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</si>
  <si>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</si>
  <si>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</si>
  <si>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</si>
  <si>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</si>
  <si>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</si>
  <si>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</si>
  <si>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</si>
  <si>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</si>
  <si>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</si>
  <si>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</si>
  <si>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</si>
  <si>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</si>
  <si>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</si>
  <si>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</si>
  <si>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</si>
  <si>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</si>
  <si>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</si>
  <si>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</si>
  <si>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</si>
  <si>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</si>
  <si>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</si>
  <si>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</si>
  <si>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</si>
  <si>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</si>
  <si>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</si>
  <si>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</si>
  <si>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</si>
  <si>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</si>
  <si>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</si>
  <si>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</si>
  <si>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</si>
  <si>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</si>
  <si>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</si>
  <si>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</si>
  <si>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</si>
  <si>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</si>
  <si>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</si>
  <si>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</si>
  <si>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</si>
  <si>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</si>
  <si>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</si>
  <si>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</si>
  <si>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</si>
  <si>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</si>
  <si>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</si>
  <si>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</si>
  <si>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</si>
  <si>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</si>
  <si>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</si>
  <si>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</si>
  <si>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</si>
  <si>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</si>
  <si>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</si>
  <si>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</si>
  <si>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</si>
  <si>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</si>
  <si>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</si>
  <si>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</si>
  <si>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</si>
  <si>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</si>
  <si>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</si>
  <si>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</si>
  <si>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</si>
  <si>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</si>
  <si>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</si>
  <si>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</si>
  <si>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</si>
  <si>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</si>
  <si>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</si>
  <si>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</si>
  <si>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</si>
  <si>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</si>
  <si>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</si>
  <si>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</si>
  <si>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</si>
  <si>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</si>
  <si>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</si>
  <si>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</si>
  <si>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</si>
  <si>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</si>
  <si>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</si>
  <si>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</si>
  <si>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</si>
  <si>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</si>
  <si>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</si>
  <si>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①収益的収支比率（%）</t>
    </r>
    <r>
      <rPr>
        <sz val="11"/>
        <color theme="1"/>
        <rFont val="ＭＳ ゴシック"/>
        <family val="3"/>
        <charset val="128"/>
      </rPr>
      <t xml:space="preserve">
　料金収入の増加、企業債償還金の減少により、年々上昇傾向にあり、全国平均値、類似団体平均値よりも高い数値となっているが、収益的収支比率は100％未満であることから単年度収支で見ると赤字となっている。
</t>
    </r>
    <r>
      <rPr>
        <b/>
        <sz val="11"/>
        <color theme="1"/>
        <rFont val="ＭＳ ゴシック"/>
        <family val="3"/>
        <charset val="128"/>
      </rPr>
      <t>④企業債残高対給水収益比率（%）</t>
    </r>
    <r>
      <rPr>
        <sz val="11"/>
        <color theme="1"/>
        <rFont val="ＭＳ ゴシック"/>
        <family val="3"/>
        <charset val="128"/>
      </rPr>
      <t xml:space="preserve">
　全国平均値、類似団体平均値と比較して低い数値となっており、営業収益に対する企業債残高は比較的少ない。しかし、簡易水道統合整備に伴う新発債の増加により、指標は悪化傾向にある。
</t>
    </r>
    <r>
      <rPr>
        <b/>
        <sz val="11"/>
        <color theme="1"/>
        <rFont val="ＭＳ ゴシック"/>
        <family val="3"/>
        <charset val="128"/>
      </rPr>
      <t>⑤料金回収率（%）</t>
    </r>
    <r>
      <rPr>
        <sz val="11"/>
        <color theme="1"/>
        <rFont val="ＭＳ ゴシック"/>
        <family val="3"/>
        <charset val="128"/>
      </rPr>
      <t xml:space="preserve">
　平成25年度以降、全国平均値、類似団体平均値を上回っているが、依然として料金回収率は100％を下回っている。
</t>
    </r>
    <r>
      <rPr>
        <b/>
        <sz val="11"/>
        <color theme="1"/>
        <rFont val="ＭＳ ゴシック"/>
        <family val="3"/>
        <charset val="128"/>
      </rPr>
      <t>⑥給水原価（円）</t>
    </r>
    <r>
      <rPr>
        <sz val="11"/>
        <color theme="1"/>
        <rFont val="ＭＳ ゴシック"/>
        <family val="3"/>
        <charset val="128"/>
      </rPr>
      <t xml:space="preserve">
　有収水量は年々減少傾向にあるものの、企業債償還金の減少など総費用が大きく減少したことにより、全国平均値、類似団体平均値と比較して低い数値となっている。
</t>
    </r>
    <r>
      <rPr>
        <b/>
        <sz val="11"/>
        <color theme="1"/>
        <rFont val="ＭＳ ゴシック"/>
        <family val="3"/>
        <charset val="128"/>
      </rPr>
      <t>⑦施設利用率（%）</t>
    </r>
    <r>
      <rPr>
        <sz val="11"/>
        <color theme="1"/>
        <rFont val="ＭＳ ゴシック"/>
        <family val="3"/>
        <charset val="128"/>
      </rPr>
      <t xml:space="preserve">
　有収水量の減少等により指標は下降しているものの、類似団体平均値以上の数値となっている。
</t>
    </r>
    <r>
      <rPr>
        <b/>
        <sz val="11"/>
        <color theme="1"/>
        <rFont val="ＭＳ ゴシック"/>
        <family val="3"/>
        <charset val="128"/>
      </rPr>
      <t>⑧有収率（%）</t>
    </r>
    <r>
      <rPr>
        <sz val="11"/>
        <color theme="1"/>
        <rFont val="ＭＳ ゴシック"/>
        <family val="3"/>
        <charset val="128"/>
      </rPr>
      <t xml:space="preserve">
　近年の管路更新により漏水量が減少し、有収率は回復傾向にあるものの、全国平均値、類似団体平均値と比較して低い数値となっている。</t>
    </r>
    <rPh sb="1" eb="4">
      <t>シュウエキテキ</t>
    </rPh>
    <rPh sb="4" eb="6">
      <t>シュウシ</t>
    </rPh>
    <rPh sb="6" eb="8">
      <t>ヒリツ</t>
    </rPh>
    <rPh sb="18" eb="19">
      <t>ゾウ</t>
    </rPh>
    <rPh sb="19" eb="20">
      <t>カ</t>
    </rPh>
    <rPh sb="26" eb="27">
      <t>キン</t>
    </rPh>
    <rPh sb="28" eb="30">
      <t>ゲンショウ</t>
    </rPh>
    <rPh sb="34" eb="36">
      <t>ネンネン</t>
    </rPh>
    <rPh sb="36" eb="38">
      <t>ジョウショウ</t>
    </rPh>
    <rPh sb="38" eb="40">
      <t>ケイコウ</t>
    </rPh>
    <rPh sb="44" eb="46">
      <t>ゼンコク</t>
    </rPh>
    <rPh sb="46" eb="48">
      <t>ヘイキン</t>
    </rPh>
    <rPh sb="48" eb="49">
      <t>チ</t>
    </rPh>
    <rPh sb="50" eb="52">
      <t>ルイジ</t>
    </rPh>
    <rPh sb="52" eb="54">
      <t>ダンタイ</t>
    </rPh>
    <rPh sb="54" eb="57">
      <t>ヘイキンチ</t>
    </rPh>
    <rPh sb="60" eb="61">
      <t>タカ</t>
    </rPh>
    <rPh sb="62" eb="64">
      <t>スウチ</t>
    </rPh>
    <rPh sb="72" eb="75">
      <t>シュウエキテキ</t>
    </rPh>
    <rPh sb="75" eb="77">
      <t>シュウシ</t>
    </rPh>
    <rPh sb="77" eb="79">
      <t>ヒリツ</t>
    </rPh>
    <rPh sb="84" eb="86">
      <t>ミマン</t>
    </rPh>
    <rPh sb="93" eb="96">
      <t>タンネンド</t>
    </rPh>
    <rPh sb="96" eb="98">
      <t>シュウシ</t>
    </rPh>
    <rPh sb="99" eb="100">
      <t>ミ</t>
    </rPh>
    <rPh sb="102" eb="104">
      <t>アカジ</t>
    </rPh>
    <rPh sb="113" eb="115">
      <t>キギョウ</t>
    </rPh>
    <rPh sb="115" eb="116">
      <t>サイ</t>
    </rPh>
    <rPh sb="116" eb="118">
      <t>ザンダカ</t>
    </rPh>
    <rPh sb="118" eb="119">
      <t>タイ</t>
    </rPh>
    <rPh sb="119" eb="121">
      <t>キュウスイ</t>
    </rPh>
    <rPh sb="121" eb="123">
      <t>シュウエキ</t>
    </rPh>
    <rPh sb="123" eb="125">
      <t>ヒリツ</t>
    </rPh>
    <rPh sb="130" eb="132">
      <t>ゼンコク</t>
    </rPh>
    <rPh sb="132" eb="135">
      <t>ヘイキンチ</t>
    </rPh>
    <rPh sb="136" eb="138">
      <t>ルイジ</t>
    </rPh>
    <rPh sb="138" eb="140">
      <t>ダンタイ</t>
    </rPh>
    <rPh sb="140" eb="142">
      <t>ヘイキン</t>
    </rPh>
    <rPh sb="142" eb="143">
      <t>チ</t>
    </rPh>
    <rPh sb="144" eb="146">
      <t>ヒカク</t>
    </rPh>
    <rPh sb="148" eb="149">
      <t>ヒク</t>
    </rPh>
    <rPh sb="150" eb="152">
      <t>スウチ</t>
    </rPh>
    <rPh sb="159" eb="161">
      <t>エイギョウ</t>
    </rPh>
    <rPh sb="161" eb="163">
      <t>シュウエキ</t>
    </rPh>
    <rPh sb="164" eb="165">
      <t>タイ</t>
    </rPh>
    <rPh sb="167" eb="169">
      <t>キギョウ</t>
    </rPh>
    <rPh sb="169" eb="170">
      <t>サイ</t>
    </rPh>
    <rPh sb="170" eb="172">
      <t>ザンダカ</t>
    </rPh>
    <rPh sb="173" eb="176">
      <t>ヒカクテキ</t>
    </rPh>
    <rPh sb="176" eb="177">
      <t>スク</t>
    </rPh>
    <rPh sb="184" eb="186">
      <t>カンイ</t>
    </rPh>
    <rPh sb="186" eb="188">
      <t>スイドウ</t>
    </rPh>
    <rPh sb="188" eb="190">
      <t>トウゴウ</t>
    </rPh>
    <rPh sb="190" eb="192">
      <t>セイビ</t>
    </rPh>
    <rPh sb="193" eb="194">
      <t>トモ</t>
    </rPh>
    <rPh sb="195" eb="197">
      <t>シンパツ</t>
    </rPh>
    <rPh sb="197" eb="198">
      <t>サイ</t>
    </rPh>
    <rPh sb="199" eb="201">
      <t>ゾウカ</t>
    </rPh>
    <rPh sb="205" eb="207">
      <t>シヒョウ</t>
    </rPh>
    <rPh sb="208" eb="210">
      <t>アッカ</t>
    </rPh>
    <rPh sb="210" eb="212">
      <t>ケイコウ</t>
    </rPh>
    <rPh sb="218" eb="220">
      <t>リョウキン</t>
    </rPh>
    <rPh sb="220" eb="222">
      <t>カイシュウ</t>
    </rPh>
    <rPh sb="222" eb="223">
      <t>リツ</t>
    </rPh>
    <rPh sb="228" eb="230">
      <t>ヘイセイ</t>
    </rPh>
    <rPh sb="232" eb="236">
      <t>ネンドイコウ</t>
    </rPh>
    <rPh sb="251" eb="253">
      <t>ウワマワ</t>
    </rPh>
    <rPh sb="259" eb="261">
      <t>イゼン</t>
    </rPh>
    <rPh sb="264" eb="266">
      <t>リョウキン</t>
    </rPh>
    <rPh sb="266" eb="268">
      <t>カイシュウ</t>
    </rPh>
    <rPh sb="268" eb="269">
      <t>リツ</t>
    </rPh>
    <rPh sb="275" eb="277">
      <t>シタマワ</t>
    </rPh>
    <rPh sb="284" eb="286">
      <t>キュウスイ</t>
    </rPh>
    <rPh sb="286" eb="288">
      <t>ゲンカ</t>
    </rPh>
    <rPh sb="289" eb="290">
      <t>エン</t>
    </rPh>
    <rPh sb="370" eb="372">
      <t>シセツ</t>
    </rPh>
    <rPh sb="372" eb="375">
      <t>リヨウリツ</t>
    </rPh>
    <rPh sb="380" eb="382">
      <t>ユウシュウ</t>
    </rPh>
    <rPh sb="382" eb="384">
      <t>スイリョウ</t>
    </rPh>
    <rPh sb="385" eb="387">
      <t>ゲンショウ</t>
    </rPh>
    <rPh sb="387" eb="388">
      <t>トウ</t>
    </rPh>
    <rPh sb="391" eb="393">
      <t>シヒョウ</t>
    </rPh>
    <rPh sb="394" eb="396">
      <t>カコウ</t>
    </rPh>
    <rPh sb="404" eb="406">
      <t>ルイジ</t>
    </rPh>
    <rPh sb="406" eb="408">
      <t>ダンタイ</t>
    </rPh>
    <rPh sb="408" eb="411">
      <t>ヘイキンチ</t>
    </rPh>
    <rPh sb="411" eb="413">
      <t>イジョウ</t>
    </rPh>
    <rPh sb="414" eb="416">
      <t>スウチ</t>
    </rPh>
    <rPh sb="425" eb="427">
      <t>ユウシュウ</t>
    </rPh>
    <rPh sb="427" eb="428">
      <t>リツ</t>
    </rPh>
    <phoneticPr fontId="4"/>
  </si>
  <si>
    <r>
      <rPr>
        <b/>
        <sz val="11"/>
        <color theme="1"/>
        <rFont val="ＭＳ ゴシック"/>
        <family val="3"/>
        <charset val="128"/>
      </rPr>
      <t>③管路更新率</t>
    </r>
    <r>
      <rPr>
        <sz val="11"/>
        <color theme="1"/>
        <rFont val="ＭＳ ゴシック"/>
        <family val="3"/>
        <charset val="128"/>
      </rPr>
      <t xml:space="preserve">
　数値として表れてはいないが、管路の老朽化が進んでおり、漏水も頻発している。その結果、有収率にも影響を与えている。
　それにあたって管路更新を行っているものの、管路更新率は、グラフが表している通り各年度によって増減がある。また、平成24年度、平成26年度のように更新を行ったとしても、すべての管路を更新するのに100年近くの年月が必要である。
　これらのことを踏まえて、定期的な漏水調査を実施し、優先順位を付けた上で計画的に管路更新を実施していく必要がある。</t>
    </r>
    <rPh sb="1" eb="3">
      <t>カンロ</t>
    </rPh>
    <rPh sb="3" eb="5">
      <t>コウシン</t>
    </rPh>
    <rPh sb="5" eb="6">
      <t>リツ</t>
    </rPh>
    <rPh sb="8" eb="10">
      <t>スウチ</t>
    </rPh>
    <rPh sb="13" eb="14">
      <t>アラワ</t>
    </rPh>
    <rPh sb="22" eb="24">
      <t>カンロ</t>
    </rPh>
    <rPh sb="25" eb="27">
      <t>ロウキュウ</t>
    </rPh>
    <rPh sb="29" eb="30">
      <t>スス</t>
    </rPh>
    <rPh sb="35" eb="37">
      <t>ロウスイ</t>
    </rPh>
    <rPh sb="38" eb="40">
      <t>ヒンパツ</t>
    </rPh>
    <rPh sb="47" eb="49">
      <t>ケッカ</t>
    </rPh>
    <rPh sb="50" eb="52">
      <t>ユウシュウ</t>
    </rPh>
    <rPh sb="52" eb="53">
      <t>リツ</t>
    </rPh>
    <rPh sb="55" eb="57">
      <t>エイキョウ</t>
    </rPh>
    <rPh sb="58" eb="59">
      <t>アタ</t>
    </rPh>
    <rPh sb="73" eb="75">
      <t>カンロ</t>
    </rPh>
    <rPh sb="75" eb="77">
      <t>コウシン</t>
    </rPh>
    <rPh sb="78" eb="79">
      <t>オコナ</t>
    </rPh>
    <rPh sb="87" eb="89">
      <t>カンロ</t>
    </rPh>
    <rPh sb="89" eb="91">
      <t>コウシン</t>
    </rPh>
    <rPh sb="91" eb="92">
      <t>リツ</t>
    </rPh>
    <rPh sb="98" eb="99">
      <t>アラワ</t>
    </rPh>
    <rPh sb="103" eb="104">
      <t>トオ</t>
    </rPh>
    <rPh sb="105" eb="108">
      <t>カクネンド</t>
    </rPh>
    <rPh sb="112" eb="114">
      <t>ゾウゲン</t>
    </rPh>
    <rPh sb="121" eb="123">
      <t>ヘイセイ</t>
    </rPh>
    <rPh sb="125" eb="126">
      <t>ネン</t>
    </rPh>
    <rPh sb="126" eb="127">
      <t>ド</t>
    </rPh>
    <rPh sb="128" eb="130">
      <t>ヘイセイ</t>
    </rPh>
    <rPh sb="132" eb="133">
      <t>ネン</t>
    </rPh>
    <rPh sb="133" eb="134">
      <t>ド</t>
    </rPh>
    <rPh sb="138" eb="140">
      <t>コウシン</t>
    </rPh>
    <rPh sb="141" eb="142">
      <t>オコナ</t>
    </rPh>
    <rPh sb="153" eb="155">
      <t>カンロ</t>
    </rPh>
    <rPh sb="156" eb="158">
      <t>コウシン</t>
    </rPh>
    <rPh sb="165" eb="166">
      <t>ネン</t>
    </rPh>
    <rPh sb="166" eb="167">
      <t>チカ</t>
    </rPh>
    <rPh sb="169" eb="171">
      <t>ネンゲツ</t>
    </rPh>
    <rPh sb="172" eb="174">
      <t>ヒツヨウ</t>
    </rPh>
    <rPh sb="187" eb="188">
      <t>フ</t>
    </rPh>
    <rPh sb="192" eb="195">
      <t>テイキテキ</t>
    </rPh>
    <rPh sb="196" eb="198">
      <t>ロウスイ</t>
    </rPh>
    <rPh sb="198" eb="200">
      <t>チョウサ</t>
    </rPh>
    <rPh sb="201" eb="203">
      <t>ジッシ</t>
    </rPh>
    <rPh sb="205" eb="207">
      <t>ユウセン</t>
    </rPh>
    <rPh sb="207" eb="209">
      <t>ジュンイ</t>
    </rPh>
    <rPh sb="210" eb="211">
      <t>ツ</t>
    </rPh>
    <rPh sb="213" eb="214">
      <t>ウエ</t>
    </rPh>
    <rPh sb="215" eb="218">
      <t>ケイカクテキ</t>
    </rPh>
    <rPh sb="219" eb="221">
      <t>カンロ</t>
    </rPh>
    <rPh sb="221" eb="223">
      <t>コウシン</t>
    </rPh>
    <rPh sb="224" eb="226">
      <t>ジッシ</t>
    </rPh>
    <rPh sb="230" eb="232">
      <t>ヒツヨウ</t>
    </rPh>
    <phoneticPr fontId="4"/>
  </si>
  <si>
    <t>　企業債償還金の減少により、経営指標は全体的に良好な数値となっているものの、料金収入だけでは経営が困難なことから、一般会計からの繰入金に頼らざるを得ない状況にある。
　今後、平成28年度末の上水道との事業統合により、水道料金、管理運営等の統一を行い、今年度策定の「経営戦略」により、投資の効率化や維持管理費の削減、適正な使用料収入の確保といった経営の健全化について検討していくこととしている。</t>
    <rPh sb="14" eb="16">
      <t>ケイエイ</t>
    </rPh>
    <rPh sb="16" eb="18">
      <t>シヒョウ</t>
    </rPh>
    <rPh sb="19" eb="22">
      <t>ゼンタイテキ</t>
    </rPh>
    <rPh sb="23" eb="25">
      <t>リョウコウ</t>
    </rPh>
    <rPh sb="26" eb="28">
      <t>スウチ</t>
    </rPh>
    <rPh sb="38" eb="40">
      <t>リョウキン</t>
    </rPh>
    <rPh sb="40" eb="42">
      <t>シュウニュウ</t>
    </rPh>
    <rPh sb="46" eb="48">
      <t>ケイエイ</t>
    </rPh>
    <rPh sb="49" eb="51">
      <t>コンナン</t>
    </rPh>
    <rPh sb="68" eb="69">
      <t>タヨ</t>
    </rPh>
    <rPh sb="73" eb="74">
      <t>エ</t>
    </rPh>
    <rPh sb="76" eb="78">
      <t>ジョウキョウ</t>
    </rPh>
    <rPh sb="87" eb="89">
      <t>ヘイセイ</t>
    </rPh>
    <rPh sb="91" eb="93">
      <t>ネンド</t>
    </rPh>
    <rPh sb="93" eb="94">
      <t>マツ</t>
    </rPh>
    <rPh sb="108" eb="110">
      <t>スイドウ</t>
    </rPh>
    <rPh sb="110" eb="112">
      <t>リョウキン</t>
    </rPh>
    <rPh sb="113" eb="115">
      <t>カンリ</t>
    </rPh>
    <rPh sb="115" eb="117">
      <t>ウンエイ</t>
    </rPh>
    <rPh sb="117" eb="118">
      <t>トウ</t>
    </rPh>
    <rPh sb="119" eb="121">
      <t>トウイツ</t>
    </rPh>
    <rPh sb="122" eb="1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</si>
</sst>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1.19</c:v>
                </c:pt>
                <c:pt idx="2">
                  <c:v>0.36</c:v>
                </c:pt>
                <c:pt idx="3">
                  <c:v>1.39</c:v>
                </c:pt>
                <c:pt idx="4">
                  <c:v>0.3</c:v>
                </c:pt>
              </c:numCache>
            </c:numRef>
          </c:val>
        </c:ser>
        <c:dLbls>
          <c:showLegendKey val="0"/>
          <c:showVal val="0"/>
          <c:showCatName val="0"/>
          <c:showSerName val="0"/>
          <c:showPercent val="0"/>
          <c:showBubbleSize val="0"/>
        </c:dLbls>
        <c:gapWidth val="150"/>
        <c:axId val="119761536"/>
        <c:axId val="1197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c:v>
                </c:pt>
                <c:pt idx="3">
                  <c:v>0.69</c:v>
                </c:pt>
                <c:pt idx="4">
                  <c:v>0.65</c:v>
                </c:pt>
              </c:numCache>
            </c:numRef>
          </c:val>
          <c:smooth val="0"/>
        </c:ser>
        <c:dLbls>
          <c:showLegendKey val="0"/>
          <c:showVal val="0"/>
          <c:showCatName val="0"/>
          <c:showSerName val="0"/>
          <c:showPercent val="0"/>
          <c:showBubbleSize val="0"/>
        </c:dLbls>
        <c:marker val="1"/>
        <c:smooth val="0"/>
        <c:axId val="119761536"/>
        <c:axId val="119763712"/>
      </c:lineChart>
      <c:dateAx>
        <c:axId val="119761536"/>
        <c:scaling>
          <c:orientation val="minMax"/>
        </c:scaling>
        <c:delete val="1"/>
        <c:axPos val="b"/>
        <c:numFmt formatCode="ge" sourceLinked="1"/>
        <c:majorTickMark val="none"/>
        <c:minorTickMark val="none"/>
        <c:tickLblPos val="none"/>
        <c:crossAx val="119763712"/>
        <c:crosses val="autoZero"/>
        <c:auto val="1"/>
        <c:lblOffset val="100"/>
        <c:baseTimeUnit val="years"/>
      </c:dateAx>
      <c:valAx>
        <c:axId val="1197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58.63</c:v>
                </c:pt>
                <c:pt idx="1">
                  <c:v>63.61</c:v>
                </c:pt>
                <c:pt idx="2">
                  <c:v>60.55</c:v>
                </c:pt>
                <c:pt idx="3">
                  <c:v>63.89</c:v>
                </c:pt>
                <c:pt idx="4">
                  <c:v>58.51</c:v>
                </c:pt>
              </c:numCache>
            </c:numRef>
          </c:val>
        </c:ser>
        <c:dLbls>
          <c:showLegendKey val="0"/>
          <c:showVal val="0"/>
          <c:showCatName val="0"/>
          <c:showSerName val="0"/>
          <c:showPercent val="0"/>
          <c:showBubbleSize val="0"/>
        </c:dLbls>
        <c:gapWidth val="150"/>
        <c:axId val="123206656"/>
        <c:axId val="1232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57.55</c:v>
                </c:pt>
                <c:pt idx="3">
                  <c:v>57.43</c:v>
                </c:pt>
                <c:pt idx="4">
                  <c:v>57.29</c:v>
                </c:pt>
              </c:numCache>
            </c:numRef>
          </c:val>
          <c:smooth val="0"/>
        </c:ser>
        <c:dLbls>
          <c:showLegendKey val="0"/>
          <c:showVal val="0"/>
          <c:showCatName val="0"/>
          <c:showSerName val="0"/>
          <c:showPercent val="0"/>
          <c:showBubbleSize val="0"/>
        </c:dLbls>
        <c:marker val="1"/>
        <c:smooth val="0"/>
        <c:axId val="123206656"/>
        <c:axId val="123217024"/>
      </c:lineChart>
      <c:dateAx>
        <c:axId val="123206656"/>
        <c:scaling>
          <c:orientation val="minMax"/>
        </c:scaling>
        <c:delete val="1"/>
        <c:axPos val="b"/>
        <c:numFmt formatCode="ge" sourceLinked="1"/>
        <c:majorTickMark val="none"/>
        <c:minorTickMark val="none"/>
        <c:tickLblPos val="none"/>
        <c:crossAx val="123217024"/>
        <c:crosses val="autoZero"/>
        <c:auto val="1"/>
        <c:lblOffset val="100"/>
        <c:baseTimeUnit val="years"/>
      </c:dateAx>
      <c:valAx>
        <c:axId val="1232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76.239999999999995</c:v>
                </c:pt>
                <c:pt idx="1">
                  <c:v>67.010000000000005</c:v>
                </c:pt>
                <c:pt idx="2">
                  <c:v>69.87</c:v>
                </c:pt>
                <c:pt idx="3">
                  <c:v>63.76</c:v>
                </c:pt>
                <c:pt idx="4">
                  <c:v>68.03</c:v>
                </c:pt>
              </c:numCache>
            </c:numRef>
          </c:val>
        </c:ser>
        <c:dLbls>
          <c:showLegendKey val="0"/>
          <c:showVal val="0"/>
          <c:showCatName val="0"/>
          <c:showSerName val="0"/>
          <c:showPercent val="0"/>
          <c:showBubbleSize val="0"/>
        </c:dLbls>
        <c:gapWidth val="150"/>
        <c:axId val="123230848"/>
        <c:axId val="123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74.14</c:v>
                </c:pt>
                <c:pt idx="3">
                  <c:v>73.83</c:v>
                </c:pt>
                <c:pt idx="4">
                  <c:v>73.69</c:v>
                </c:pt>
              </c:numCache>
            </c:numRef>
          </c:val>
          <c:smooth val="0"/>
        </c:ser>
        <c:dLbls>
          <c:showLegendKey val="0"/>
          <c:showVal val="0"/>
          <c:showCatName val="0"/>
          <c:showSerName val="0"/>
          <c:showPercent val="0"/>
          <c:showBubbleSize val="0"/>
        </c:dLbls>
        <c:marker val="1"/>
        <c:smooth val="0"/>
        <c:axId val="123230848"/>
        <c:axId val="123253504"/>
      </c:lineChart>
      <c:dateAx>
        <c:axId val="123230848"/>
        <c:scaling>
          <c:orientation val="minMax"/>
        </c:scaling>
        <c:delete val="1"/>
        <c:axPos val="b"/>
        <c:numFmt formatCode="ge" sourceLinked="1"/>
        <c:majorTickMark val="none"/>
        <c:minorTickMark val="none"/>
        <c:tickLblPos val="none"/>
        <c:crossAx val="123253504"/>
        <c:crosses val="autoZero"/>
        <c:auto val="1"/>
        <c:lblOffset val="100"/>
        <c:baseTimeUnit val="years"/>
      </c:dateAx>
      <c:valAx>
        <c:axId val="1232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76.540000000000006</c:v>
                </c:pt>
                <c:pt idx="1">
                  <c:v>76.540000000000006</c:v>
                </c:pt>
                <c:pt idx="2">
                  <c:v>81.83</c:v>
                </c:pt>
                <c:pt idx="3">
                  <c:v>84.38</c:v>
                </c:pt>
                <c:pt idx="4">
                  <c:v>87.94</c:v>
                </c:pt>
              </c:numCache>
            </c:numRef>
          </c:val>
        </c:ser>
        <c:dLbls>
          <c:showLegendKey val="0"/>
          <c:showVal val="0"/>
          <c:showCatName val="0"/>
          <c:showSerName val="0"/>
          <c:showPercent val="0"/>
          <c:showBubbleSize val="0"/>
        </c:dLbls>
        <c:gapWidth val="150"/>
        <c:axId val="121968896"/>
        <c:axId val="1219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76.09</c:v>
                </c:pt>
                <c:pt idx="3">
                  <c:v>75.87</c:v>
                </c:pt>
                <c:pt idx="4">
                  <c:v>76.27</c:v>
                </c:pt>
              </c:numCache>
            </c:numRef>
          </c:val>
          <c:smooth val="0"/>
        </c:ser>
        <c:dLbls>
          <c:showLegendKey val="0"/>
          <c:showVal val="0"/>
          <c:showCatName val="0"/>
          <c:showSerName val="0"/>
          <c:showPercent val="0"/>
          <c:showBubbleSize val="0"/>
        </c:dLbls>
        <c:marker val="1"/>
        <c:smooth val="0"/>
        <c:axId val="121968896"/>
        <c:axId val="121975168"/>
      </c:lineChart>
      <c:dateAx>
        <c:axId val="121968896"/>
        <c:scaling>
          <c:orientation val="minMax"/>
        </c:scaling>
        <c:delete val="1"/>
        <c:axPos val="b"/>
        <c:numFmt formatCode="ge" sourceLinked="1"/>
        <c:majorTickMark val="none"/>
        <c:minorTickMark val="none"/>
        <c:tickLblPos val="none"/>
        <c:crossAx val="121975168"/>
        <c:crosses val="autoZero"/>
        <c:auto val="1"/>
        <c:lblOffset val="100"/>
        <c:baseTimeUnit val="years"/>
      </c:dateAx>
      <c:valAx>
        <c:axId val="1219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21760"/>
        <c:axId val="1217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21760"/>
        <c:axId val="121765888"/>
      </c:lineChart>
      <c:dateAx>
        <c:axId val="122021760"/>
        <c:scaling>
          <c:orientation val="minMax"/>
        </c:scaling>
        <c:delete val="1"/>
        <c:axPos val="b"/>
        <c:numFmt formatCode="ge" sourceLinked="1"/>
        <c:majorTickMark val="none"/>
        <c:minorTickMark val="none"/>
        <c:tickLblPos val="none"/>
        <c:crossAx val="121765888"/>
        <c:crosses val="autoZero"/>
        <c:auto val="1"/>
        <c:lblOffset val="100"/>
        <c:baseTimeUnit val="years"/>
      </c:dateAx>
      <c:valAx>
        <c:axId val="1217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00192"/>
        <c:axId val="1218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00192"/>
        <c:axId val="121802112"/>
      </c:lineChart>
      <c:dateAx>
        <c:axId val="121800192"/>
        <c:scaling>
          <c:orientation val="minMax"/>
        </c:scaling>
        <c:delete val="1"/>
        <c:axPos val="b"/>
        <c:numFmt formatCode="ge" sourceLinked="1"/>
        <c:majorTickMark val="none"/>
        <c:minorTickMark val="none"/>
        <c:tickLblPos val="none"/>
        <c:crossAx val="121802112"/>
        <c:crosses val="autoZero"/>
        <c:auto val="1"/>
        <c:lblOffset val="100"/>
        <c:baseTimeUnit val="years"/>
      </c:dateAx>
      <c:valAx>
        <c:axId val="121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34496"/>
        <c:axId val="1218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34496"/>
        <c:axId val="121840768"/>
      </c:lineChart>
      <c:dateAx>
        <c:axId val="121834496"/>
        <c:scaling>
          <c:orientation val="minMax"/>
        </c:scaling>
        <c:delete val="1"/>
        <c:axPos val="b"/>
        <c:numFmt formatCode="ge" sourceLinked="1"/>
        <c:majorTickMark val="none"/>
        <c:minorTickMark val="none"/>
        <c:tickLblPos val="none"/>
        <c:crossAx val="121840768"/>
        <c:crosses val="autoZero"/>
        <c:auto val="1"/>
        <c:lblOffset val="100"/>
        <c:baseTimeUnit val="years"/>
      </c:dateAx>
      <c:valAx>
        <c:axId val="1218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79552"/>
        <c:axId val="121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79552"/>
        <c:axId val="121881728"/>
      </c:lineChart>
      <c:dateAx>
        <c:axId val="121879552"/>
        <c:scaling>
          <c:orientation val="minMax"/>
        </c:scaling>
        <c:delete val="1"/>
        <c:axPos val="b"/>
        <c:numFmt formatCode="ge" sourceLinked="1"/>
        <c:majorTickMark val="none"/>
        <c:minorTickMark val="none"/>
        <c:tickLblPos val="none"/>
        <c:crossAx val="121881728"/>
        <c:crosses val="autoZero"/>
        <c:auto val="1"/>
        <c:lblOffset val="100"/>
        <c:baseTimeUnit val="years"/>
      </c:dateAx>
      <c:valAx>
        <c:axId val="121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619.97</c:v>
                </c:pt>
                <c:pt idx="1">
                  <c:v>574.64</c:v>
                </c:pt>
                <c:pt idx="2">
                  <c:v>575.5</c:v>
                </c:pt>
                <c:pt idx="3">
                  <c:v>632.62</c:v>
                </c:pt>
                <c:pt idx="4">
                  <c:v>898.74</c:v>
                </c:pt>
              </c:numCache>
            </c:numRef>
          </c:val>
        </c:ser>
        <c:dLbls>
          <c:showLegendKey val="0"/>
          <c:showVal val="0"/>
          <c:showCatName val="0"/>
          <c:showSerName val="0"/>
          <c:showPercent val="0"/>
          <c:showBubbleSize val="0"/>
        </c:dLbls>
        <c:gapWidth val="150"/>
        <c:axId val="121911936"/>
        <c:axId val="1219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1113.76</c:v>
                </c:pt>
                <c:pt idx="3">
                  <c:v>1125.69</c:v>
                </c:pt>
                <c:pt idx="4">
                  <c:v>1134.67</c:v>
                </c:pt>
              </c:numCache>
            </c:numRef>
          </c:val>
          <c:smooth val="0"/>
        </c:ser>
        <c:dLbls>
          <c:showLegendKey val="0"/>
          <c:showVal val="0"/>
          <c:showCatName val="0"/>
          <c:showSerName val="0"/>
          <c:showPercent val="0"/>
          <c:showBubbleSize val="0"/>
        </c:dLbls>
        <c:marker val="1"/>
        <c:smooth val="0"/>
        <c:axId val="121911936"/>
        <c:axId val="121918208"/>
      </c:lineChart>
      <c:dateAx>
        <c:axId val="121911936"/>
        <c:scaling>
          <c:orientation val="minMax"/>
        </c:scaling>
        <c:delete val="1"/>
        <c:axPos val="b"/>
        <c:numFmt formatCode="ge" sourceLinked="1"/>
        <c:majorTickMark val="none"/>
        <c:minorTickMark val="none"/>
        <c:tickLblPos val="none"/>
        <c:crossAx val="121918208"/>
        <c:crosses val="autoZero"/>
        <c:auto val="1"/>
        <c:lblOffset val="100"/>
        <c:baseTimeUnit val="years"/>
      </c:dateAx>
      <c:valAx>
        <c:axId val="121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56.67</c:v>
                </c:pt>
                <c:pt idx="1">
                  <c:v>53.36</c:v>
                </c:pt>
                <c:pt idx="2">
                  <c:v>51.15</c:v>
                </c:pt>
                <c:pt idx="3">
                  <c:v>60.6</c:v>
                </c:pt>
                <c:pt idx="4">
                  <c:v>62.96</c:v>
                </c:pt>
              </c:numCache>
            </c:numRef>
          </c:val>
        </c:ser>
        <c:dLbls>
          <c:showLegendKey val="0"/>
          <c:showVal val="0"/>
          <c:showCatName val="0"/>
          <c:showSerName val="0"/>
          <c:showPercent val="0"/>
          <c:showBubbleSize val="0"/>
        </c:dLbls>
        <c:gapWidth val="150"/>
        <c:axId val="121927936"/>
        <c:axId val="1219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34.25</c:v>
                </c:pt>
                <c:pt idx="3">
                  <c:v>46.48</c:v>
                </c:pt>
                <c:pt idx="4">
                  <c:v>40.6</c:v>
                </c:pt>
              </c:numCache>
            </c:numRef>
          </c:val>
          <c:smooth val="0"/>
        </c:ser>
        <c:dLbls>
          <c:showLegendKey val="0"/>
          <c:showVal val="0"/>
          <c:showCatName val="0"/>
          <c:showSerName val="0"/>
          <c:showPercent val="0"/>
          <c:showBubbleSize val="0"/>
        </c:dLbls>
        <c:marker val="1"/>
        <c:smooth val="0"/>
        <c:axId val="121927936"/>
        <c:axId val="121954688"/>
      </c:lineChart>
      <c:dateAx>
        <c:axId val="121927936"/>
        <c:scaling>
          <c:orientation val="minMax"/>
        </c:scaling>
        <c:delete val="1"/>
        <c:axPos val="b"/>
        <c:numFmt formatCode="ge" sourceLinked="1"/>
        <c:majorTickMark val="none"/>
        <c:minorTickMark val="none"/>
        <c:tickLblPos val="none"/>
        <c:crossAx val="121954688"/>
        <c:crosses val="autoZero"/>
        <c:auto val="1"/>
        <c:lblOffset val="100"/>
        <c:baseTimeUnit val="years"/>
      </c:dateAx>
      <c:valAx>
        <c:axId val="1219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415.48</c:v>
                </c:pt>
                <c:pt idx="1">
                  <c:v>463.59</c:v>
                </c:pt>
                <c:pt idx="2">
                  <c:v>477.55</c:v>
                </c:pt>
                <c:pt idx="3">
                  <c:v>415.55</c:v>
                </c:pt>
                <c:pt idx="4">
                  <c:v>410.65</c:v>
                </c:pt>
              </c:numCache>
            </c:numRef>
          </c:val>
        </c:ser>
        <c:dLbls>
          <c:showLegendKey val="0"/>
          <c:showVal val="0"/>
          <c:showCatName val="0"/>
          <c:showSerName val="0"/>
          <c:showPercent val="0"/>
          <c:showBubbleSize val="0"/>
        </c:dLbls>
        <c:gapWidth val="150"/>
        <c:axId val="123149696"/>
        <c:axId val="123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501.18</c:v>
                </c:pt>
                <c:pt idx="3">
                  <c:v>376.61</c:v>
                </c:pt>
                <c:pt idx="4">
                  <c:v>440.03</c:v>
                </c:pt>
              </c:numCache>
            </c:numRef>
          </c:val>
          <c:smooth val="0"/>
        </c:ser>
        <c:dLbls>
          <c:showLegendKey val="0"/>
          <c:showVal val="0"/>
          <c:showCatName val="0"/>
          <c:showSerName val="0"/>
          <c:showPercent val="0"/>
          <c:showBubbleSize val="0"/>
        </c:dLbls>
        <c:marker val="1"/>
        <c:smooth val="0"/>
        <c:axId val="123149696"/>
        <c:axId val="123160064"/>
      </c:lineChart>
      <c:dateAx>
        <c:axId val="123149696"/>
        <c:scaling>
          <c:orientation val="minMax"/>
        </c:scaling>
        <c:delete val="1"/>
        <c:axPos val="b"/>
        <c:numFmt formatCode="ge" sourceLinked="1"/>
        <c:majorTickMark val="none"/>
        <c:minorTickMark val="none"/>
        <c:tickLblPos val="none"/>
        <c:crossAx val="123160064"/>
        <c:crosses val="autoZero"/>
        <c:auto val="1"/>
        <c:lblOffset val="100"/>
        <c:baseTimeUnit val="years"/>
      </c:dateAx>
      <c:valAx>
        <c:axId val="123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大田市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36668</v>
      </c>
      <c r="AJ8" s="74"/>
      <c r="AK8" s="74"/>
      <c r="AL8" s="74"/>
      <c r="AM8" s="74"/>
      <c r="AN8" s="74"/>
      <c r="AO8" s="74"/>
      <c r="AP8" s="75"/>
      <c r="AQ8" s="56">
        <f>データ!R6</f>
        <v>435.71</v>
      </c>
      <c r="AR8" s="56"/>
      <c r="AS8" s="56"/>
      <c r="AT8" s="56"/>
      <c r="AU8" s="56"/>
      <c r="AV8" s="56"/>
      <c r="AW8" s="56"/>
      <c r="AX8" s="56"/>
      <c r="AY8" s="56">
        <f>データ!S6</f>
        <v>84.16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12.94</v>
      </c>
      <c r="S10" s="56"/>
      <c r="T10" s="56"/>
      <c r="U10" s="56"/>
      <c r="V10" s="56"/>
      <c r="W10" s="56"/>
      <c r="X10" s="56"/>
      <c r="Y10" s="56"/>
      <c r="Z10" s="64">
        <f>データ!P6</f>
        <v>4914</v>
      </c>
      <c r="AA10" s="64"/>
      <c r="AB10" s="64"/>
      <c r="AC10" s="64"/>
      <c r="AD10" s="64"/>
      <c r="AE10" s="64"/>
      <c r="AF10" s="64"/>
      <c r="AG10" s="64"/>
      <c r="AH10" s="2"/>
      <c r="AI10" s="64">
        <f>データ!T6</f>
        <v>4713</v>
      </c>
      <c r="AJ10" s="64"/>
      <c r="AK10" s="64"/>
      <c r="AL10" s="64"/>
      <c r="AM10" s="64"/>
      <c r="AN10" s="64"/>
      <c r="AO10" s="64"/>
      <c r="AP10" s="64"/>
      <c r="AQ10" s="56">
        <f>データ!U6</f>
        <v>31.77</v>
      </c>
      <c r="AR10" s="56"/>
      <c r="AS10" s="56"/>
      <c r="AT10" s="56"/>
      <c r="AU10" s="56"/>
      <c r="AV10" s="56"/>
      <c r="AW10" s="56"/>
      <c r="AX10" s="56"/>
      <c r="AY10" s="56">
        <f>データ!V6</f>
        <v>148.35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322059</v>
      </c>
      <c r="D6" s="31">
        <f t="shared" si="3"/>
        <v>47</v>
      </c>
      <c r="E6" s="31">
        <f t="shared" si="3"/>
        <v>1</v>
      </c>
      <c r="F6" s="31">
        <f t="shared" si="3"/>
        <v>0</v>
      </c>
      <c r="G6" s="31">
        <f t="shared" si="3"/>
        <v>0</v>
      </c>
      <c r="H6" s="31" t="str">
        <f t="shared" si="3"/>
        <v>島根県　大田市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12.94</v>
      </c>
      <c r="P6" s="32">
        <f t="shared" si="3"/>
        <v>4914</v>
      </c>
      <c r="Q6" s="32">
        <f t="shared" si="3"/>
        <v>36668</v>
      </c>
      <c r="R6" s="32">
        <f t="shared" si="3"/>
        <v>435.71</v>
      </c>
      <c r="S6" s="32">
        <f t="shared" si="3"/>
        <v>84.16</v>
      </c>
      <c r="T6" s="32">
        <f t="shared" si="3"/>
        <v>4713</v>
      </c>
      <c r="U6" s="32">
        <f t="shared" si="3"/>
        <v>31.77</v>
      </c>
      <c r="V6" s="32">
        <f t="shared" si="3"/>
        <v>148.35</v>
      </c>
      <c r="W6" s="33">
        <f>IF(W7="",NA(),W7)</f>
        <v>76.540000000000006</v>
      </c>
      <c r="X6" s="33">
        <f t="shared" ref="X6:AF6" si="4">IF(X7="",NA(),X7)</f>
        <v>76.540000000000006</v>
      </c>
      <c r="Y6" s="33">
        <f t="shared" si="4"/>
        <v>81.83</v>
      </c>
      <c r="Z6" s="33">
        <f t="shared" si="4"/>
        <v>84.38</v>
      </c>
      <c r="AA6" s="33">
        <f t="shared" si="4"/>
        <v>87.94</v>
      </c>
      <c r="AB6" s="33">
        <f t="shared" si="4"/>
        <v>75.239999999999995</v>
      </c>
      <c r="AC6" s="33">
        <f t="shared" si="4"/>
        <v>73.63</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619.97</v>
      </c>
      <c r="BE6" s="33">
        <f t="shared" ref="BE6:BM6" si="7">IF(BE7="",NA(),BE7)</f>
        <v>574.64</v>
      </c>
      <c r="BF6" s="33">
        <f t="shared" si="7"/>
        <v>575.5</v>
      </c>
      <c r="BG6" s="33">
        <f t="shared" si="7"/>
        <v>632.62</v>
      </c>
      <c r="BH6" s="33">
        <f t="shared" si="7"/>
        <v>898.74</v>
      </c>
      <c r="BI6" s="33">
        <f t="shared" si="7"/>
        <v>1168.8</v>
      </c>
      <c r="BJ6" s="33">
        <f t="shared" si="7"/>
        <v>1158.82</v>
      </c>
      <c r="BK6" s="33">
        <f t="shared" si="7"/>
        <v>1113.76</v>
      </c>
      <c r="BL6" s="33">
        <f t="shared" si="7"/>
        <v>1125.69</v>
      </c>
      <c r="BM6" s="33">
        <f t="shared" si="7"/>
        <v>1134.67</v>
      </c>
      <c r="BN6" s="32" t="str">
        <f>IF(BN7="","",IF(BN7="-","【-】","【"&amp;SUBSTITUTE(TEXT(BN7,"#,##0.00"),"-","△")&amp;"】"))</f>
        <v>【1,242.90】</v>
      </c>
      <c r="BO6" s="33">
        <f>IF(BO7="",NA(),BO7)</f>
        <v>56.67</v>
      </c>
      <c r="BP6" s="33">
        <f t="shared" ref="BP6:BX6" si="8">IF(BP7="",NA(),BP7)</f>
        <v>53.36</v>
      </c>
      <c r="BQ6" s="33">
        <f t="shared" si="8"/>
        <v>51.15</v>
      </c>
      <c r="BR6" s="33">
        <f t="shared" si="8"/>
        <v>60.6</v>
      </c>
      <c r="BS6" s="33">
        <f t="shared" si="8"/>
        <v>62.96</v>
      </c>
      <c r="BT6" s="33">
        <f t="shared" si="8"/>
        <v>56.44</v>
      </c>
      <c r="BU6" s="33">
        <f t="shared" si="8"/>
        <v>55.6</v>
      </c>
      <c r="BV6" s="33">
        <f t="shared" si="8"/>
        <v>34.25</v>
      </c>
      <c r="BW6" s="33">
        <f t="shared" si="8"/>
        <v>46.48</v>
      </c>
      <c r="BX6" s="33">
        <f t="shared" si="8"/>
        <v>40.6</v>
      </c>
      <c r="BY6" s="32" t="str">
        <f>IF(BY7="","",IF(BY7="-","【-】","【"&amp;SUBSTITUTE(TEXT(BY7,"#,##0.00"),"-","△")&amp;"】"))</f>
        <v>【33.35】</v>
      </c>
      <c r="BZ6" s="33">
        <f>IF(BZ7="",NA(),BZ7)</f>
        <v>415.48</v>
      </c>
      <c r="CA6" s="33">
        <f t="shared" ref="CA6:CI6" si="9">IF(CA7="",NA(),CA7)</f>
        <v>463.59</v>
      </c>
      <c r="CB6" s="33">
        <f t="shared" si="9"/>
        <v>477.55</v>
      </c>
      <c r="CC6" s="33">
        <f t="shared" si="9"/>
        <v>415.55</v>
      </c>
      <c r="CD6" s="33">
        <f t="shared" si="9"/>
        <v>410.65</v>
      </c>
      <c r="CE6" s="33">
        <f t="shared" si="9"/>
        <v>270.7</v>
      </c>
      <c r="CF6" s="33">
        <f t="shared" si="9"/>
        <v>275.86</v>
      </c>
      <c r="CG6" s="33">
        <f t="shared" si="9"/>
        <v>501.18</v>
      </c>
      <c r="CH6" s="33">
        <f t="shared" si="9"/>
        <v>376.61</v>
      </c>
      <c r="CI6" s="33">
        <f t="shared" si="9"/>
        <v>440.03</v>
      </c>
      <c r="CJ6" s="32" t="str">
        <f>IF(CJ7="","",IF(CJ7="-","【-】","【"&amp;SUBSTITUTE(TEXT(CJ7,"#,##0.00"),"-","△")&amp;"】"))</f>
        <v>【524.69】</v>
      </c>
      <c r="CK6" s="33">
        <f>IF(CK7="",NA(),CK7)</f>
        <v>58.63</v>
      </c>
      <c r="CL6" s="33">
        <f t="shared" ref="CL6:CT6" si="10">IF(CL7="",NA(),CL7)</f>
        <v>63.61</v>
      </c>
      <c r="CM6" s="33">
        <f t="shared" si="10"/>
        <v>60.55</v>
      </c>
      <c r="CN6" s="33">
        <f t="shared" si="10"/>
        <v>63.89</v>
      </c>
      <c r="CO6" s="33">
        <f t="shared" si="10"/>
        <v>58.51</v>
      </c>
      <c r="CP6" s="33">
        <f t="shared" si="10"/>
        <v>59.84</v>
      </c>
      <c r="CQ6" s="33">
        <f t="shared" si="10"/>
        <v>60.66</v>
      </c>
      <c r="CR6" s="33">
        <f t="shared" si="10"/>
        <v>57.55</v>
      </c>
      <c r="CS6" s="33">
        <f t="shared" si="10"/>
        <v>57.43</v>
      </c>
      <c r="CT6" s="33">
        <f t="shared" si="10"/>
        <v>57.29</v>
      </c>
      <c r="CU6" s="32" t="str">
        <f>IF(CU7="","",IF(CU7="-","【-】","【"&amp;SUBSTITUTE(TEXT(CU7,"#,##0.00"),"-","△")&amp;"】"))</f>
        <v>【57.58】</v>
      </c>
      <c r="CV6" s="33">
        <f>IF(CV7="",NA(),CV7)</f>
        <v>76.239999999999995</v>
      </c>
      <c r="CW6" s="33">
        <f t="shared" ref="CW6:DE6" si="11">IF(CW7="",NA(),CW7)</f>
        <v>67.010000000000005</v>
      </c>
      <c r="CX6" s="33">
        <f t="shared" si="11"/>
        <v>69.87</v>
      </c>
      <c r="CY6" s="33">
        <f t="shared" si="11"/>
        <v>63.76</v>
      </c>
      <c r="CZ6" s="33">
        <f t="shared" si="11"/>
        <v>68.03</v>
      </c>
      <c r="DA6" s="33">
        <f t="shared" si="11"/>
        <v>77.989999999999995</v>
      </c>
      <c r="DB6" s="33">
        <f t="shared" si="11"/>
        <v>77.319999999999993</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1.19</v>
      </c>
      <c r="EE6" s="33">
        <f t="shared" si="14"/>
        <v>0.36</v>
      </c>
      <c r="EF6" s="33">
        <f t="shared" si="14"/>
        <v>1.39</v>
      </c>
      <c r="EG6" s="33">
        <f t="shared" si="14"/>
        <v>0.3</v>
      </c>
      <c r="EH6" s="33">
        <f t="shared" si="14"/>
        <v>1.08</v>
      </c>
      <c r="EI6" s="33">
        <f t="shared" si="14"/>
        <v>0.69</v>
      </c>
      <c r="EJ6" s="33">
        <f t="shared" si="14"/>
        <v>0.8</v>
      </c>
      <c r="EK6" s="33">
        <f t="shared" si="14"/>
        <v>0.69</v>
      </c>
      <c r="EL6" s="33">
        <f t="shared" si="14"/>
        <v>0.65</v>
      </c>
      <c r="EM6" s="32" t="str">
        <f>IF(EM7="","",IF(EM7="-","【-】","【"&amp;SUBSTITUTE(TEXT(EM7,"#,##0.00"),"-","△")&amp;"】"))</f>
        <v>【0.71】</v>
      </c>
    </row>
    <row r="7" spans="1:143" s="34" customFormat="1">
      <c r="A7" s="26"/>
      <c r="B7" s="35">
        <v>2015</v>
      </c>
      <c r="C7" s="35">
        <v>322059</v>
      </c>
      <c r="D7" s="35">
        <v>47</v>
      </c>
      <c r="E7" s="35">
        <v>1</v>
      </c>
      <c r="F7" s="35">
        <v>0</v>
      </c>
      <c r="G7" s="35">
        <v>0</v>
      </c>
      <c r="H7" s="35" t="s">
        <v>93</v>
      </c>
      <c r="I7" s="35" t="s">
        <v>94</v>
      </c>
      <c r="J7" s="35" t="s">
        <v>95</v>
      </c>
      <c r="K7" s="35" t="s">
        <v>96</v>
      </c>
      <c r="L7" s="35" t="s">
        <v>97</v>
      </c>
      <c r="M7" s="36" t="s">
        <v>98</v>
      </c>
      <c r="N7" s="36" t="s">
        <v>99</v>
      </c>
      <c r="O7" s="36">
        <v>12.94</v>
      </c>
      <c r="P7" s="36">
        <v>4914</v>
      </c>
      <c r="Q7" s="36">
        <v>36668</v>
      </c>
      <c r="R7" s="36">
        <v>435.71</v>
      </c>
      <c r="S7" s="36">
        <v>84.16</v>
      </c>
      <c r="T7" s="36">
        <v>4713</v>
      </c>
      <c r="U7" s="36">
        <v>31.77</v>
      </c>
      <c r="V7" s="36">
        <v>148.35</v>
      </c>
      <c r="W7" s="36">
        <v>76.540000000000006</v>
      </c>
      <c r="X7" s="36">
        <v>76.540000000000006</v>
      </c>
      <c r="Y7" s="36">
        <v>81.83</v>
      </c>
      <c r="Z7" s="36">
        <v>84.38</v>
      </c>
      <c r="AA7" s="36">
        <v>87.94</v>
      </c>
      <c r="AB7" s="36">
        <v>75.239999999999995</v>
      </c>
      <c r="AC7" s="36">
        <v>73.63</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619.97</v>
      </c>
      <c r="BE7" s="36">
        <v>574.64</v>
      </c>
      <c r="BF7" s="36">
        <v>575.5</v>
      </c>
      <c r="BG7" s="36">
        <v>632.62</v>
      </c>
      <c r="BH7" s="36">
        <v>898.74</v>
      </c>
      <c r="BI7" s="36">
        <v>1168.8</v>
      </c>
      <c r="BJ7" s="36">
        <v>1158.82</v>
      </c>
      <c r="BK7" s="36">
        <v>1113.76</v>
      </c>
      <c r="BL7" s="36">
        <v>1125.69</v>
      </c>
      <c r="BM7" s="36">
        <v>1134.67</v>
      </c>
      <c r="BN7" s="36">
        <v>1242.9000000000001</v>
      </c>
      <c r="BO7" s="36">
        <v>56.67</v>
      </c>
      <c r="BP7" s="36">
        <v>53.36</v>
      </c>
      <c r="BQ7" s="36">
        <v>51.15</v>
      </c>
      <c r="BR7" s="36">
        <v>60.6</v>
      </c>
      <c r="BS7" s="36">
        <v>62.96</v>
      </c>
      <c r="BT7" s="36">
        <v>56.44</v>
      </c>
      <c r="BU7" s="36">
        <v>55.6</v>
      </c>
      <c r="BV7" s="36">
        <v>34.25</v>
      </c>
      <c r="BW7" s="36">
        <v>46.48</v>
      </c>
      <c r="BX7" s="36">
        <v>40.6</v>
      </c>
      <c r="BY7" s="36">
        <v>33.35</v>
      </c>
      <c r="BZ7" s="36">
        <v>415.48</v>
      </c>
      <c r="CA7" s="36">
        <v>463.59</v>
      </c>
      <c r="CB7" s="36">
        <v>477.55</v>
      </c>
      <c r="CC7" s="36">
        <v>415.55</v>
      </c>
      <c r="CD7" s="36">
        <v>410.65</v>
      </c>
      <c r="CE7" s="36">
        <v>270.7</v>
      </c>
      <c r="CF7" s="36">
        <v>275.86</v>
      </c>
      <c r="CG7" s="36">
        <v>501.18</v>
      </c>
      <c r="CH7" s="36">
        <v>376.61</v>
      </c>
      <c r="CI7" s="36">
        <v>440.03</v>
      </c>
      <c r="CJ7" s="36">
        <v>524.69000000000005</v>
      </c>
      <c r="CK7" s="36">
        <v>58.63</v>
      </c>
      <c r="CL7" s="36">
        <v>63.61</v>
      </c>
      <c r="CM7" s="36">
        <v>60.55</v>
      </c>
      <c r="CN7" s="36">
        <v>63.89</v>
      </c>
      <c r="CO7" s="36">
        <v>58.51</v>
      </c>
      <c r="CP7" s="36">
        <v>59.84</v>
      </c>
      <c r="CQ7" s="36">
        <v>60.66</v>
      </c>
      <c r="CR7" s="36">
        <v>57.55</v>
      </c>
      <c r="CS7" s="36">
        <v>57.43</v>
      </c>
      <c r="CT7" s="36">
        <v>57.29</v>
      </c>
      <c r="CU7" s="36">
        <v>57.58</v>
      </c>
      <c r="CV7" s="36">
        <v>76.239999999999995</v>
      </c>
      <c r="CW7" s="36">
        <v>67.010000000000005</v>
      </c>
      <c r="CX7" s="36">
        <v>69.87</v>
      </c>
      <c r="CY7" s="36">
        <v>63.76</v>
      </c>
      <c r="CZ7" s="36">
        <v>68.03</v>
      </c>
      <c r="DA7" s="36">
        <v>77.989999999999995</v>
      </c>
      <c r="DB7" s="36">
        <v>77.319999999999993</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1.19</v>
      </c>
      <c r="EE7" s="36">
        <v>0.36</v>
      </c>
      <c r="EF7" s="36">
        <v>1.39</v>
      </c>
      <c r="EG7" s="36">
        <v>0.3</v>
      </c>
      <c r="EH7" s="36">
        <v>1.08</v>
      </c>
      <c r="EI7" s="36">
        <v>0.69</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2017-02-08T09:32:03Z</cp:lastPrinted>
  <dcterms:created xsi:type="dcterms:W3CDTF">2016-12-02T02:20:35Z</dcterms:created>
  <dcterms:modified xsi:type="dcterms:W3CDTF">2017-03-23T11:10:41Z</dcterms:modified>
  <cp:category/>
</cp:coreProperties>
</file>