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7050" windowWidth="28830" windowHeight="7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<sst xmlns="http://schemas.openxmlformats.org/spreadsheetml/2006/main" count="221" uniqueCount="111">
  <si>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</si>
  <si>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</si>
  <si>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</si>
  <si>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</si>
  <si>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</si>
  <si>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</si>
  <si>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</si>
  <si>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</si>
  <si>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</si>
  <si>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</si>
  <si>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</si>
  <si>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</si>
  <si>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</si>
  <si>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</si>
  <si>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</si>
  <si>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</si>
  <si>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</si>
  <si>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</si>
  <si>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</si>
  <si>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</si>
  <si>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</si>
  <si>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</si>
  <si>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</si>
  <si>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</si>
  <si>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</si>
  <si>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</si>
  <si>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</si>
  <si>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</si>
  <si>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</si>
  <si>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</si>
  <si>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</si>
  <si>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</si>
  <si>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</si>
  <si>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</si>
  <si>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</si>
  <si>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</si>
  <si>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</si>
  <si>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</si>
  <si>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</si>
  <si>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</si>
  <si>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</si>
  <si>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</si>
  <si>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</si>
  <si>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</si>
  <si>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</si>
  <si>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</si>
  <si>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</si>
  <si>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</si>
  <si>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</si>
  <si>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</si>
  <si>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</si>
  <si>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</si>
  <si>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</si>
  <si>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</si>
  <si>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</si>
  <si>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</si>
  <si>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</si>
  <si>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</si>
  <si>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</si>
  <si>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</si>
  <si>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</si>
  <si>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</si>
  <si>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</si>
  <si>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</si>
  <si>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</si>
  <si>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</si>
  <si>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</si>
  <si>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</si>
  <si>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</si>
  <si>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</si>
  <si>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</si>
  <si>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</si>
  <si>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</si>
  <si>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</si>
  <si>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</si>
  <si>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</si>
  <si>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</si>
  <si>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</si>
  <si>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</si>
  <si>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</si>
  <si>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</si>
  <si>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</si>
  <si>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</si>
  <si>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</si>
  <si>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</si>
  <si>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</si>
  <si>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</si>
  <si>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</si>
  <si>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</si>
  <si>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</si>
  <si>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</si>
  <si>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</si>
  <si>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</si>
  <si>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</si>
  <si>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</si>
  <si>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</si>
  <si>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</si>
  <si>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</si>
  <si>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</si>
  <si>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</si>
  <si>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</si>
  <si>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</si>
  <si>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</si>
  <si>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</si>
  <si>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</si>
  <si>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</si>
  <si>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</si>
  <si>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</si>
  <si>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地方債償還金の伸びよりも総収益の伸びが小さいため100％を下回っており、年々悪化している。
④企業債残高対事業規模比率
　企業債残高は増加しているが、営業収益も同様に増加しているため、横ばい傾向にある。
⑤経費回収率
　企業債償還の増加に伴って汚水処理費が増加しているが、使用料収入も同様に増加しているため、概ね改善傾向が見られる。
⑥汚水処理原価
　汚水処理費が増加しているが、年間有収水量も同様に増加しているため、横ばい傾向にある。
⑦施設利用率
　接続人口の増加に伴う処理水量の増加で、概ね改善の傾向が見られる。
⑧水洗化率
　水洗便所設置済人口の増加により、改善傾向にある。</t>
    <phoneticPr fontId="4"/>
  </si>
  <si>
    <t>③管渠改善率
　平成27年度末現在、供用開始から約8年を経過している。現在のところ、法定耐用年数50年を経過した管渠はないため、更新の必要性は低い。</t>
    <phoneticPr fontId="4"/>
  </si>
  <si>
    <t>　当市の下水道事業は、供用開始後約8年経った現在でも整備途中であることから、類似団体平均より悪い指標が多く見られる。特に経費回収率と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</si>
</sst>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052992"/>
        <c:axId val="1260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26052992"/>
        <c:axId val="126055168"/>
      </c:lineChart>
      <c:dateAx>
        <c:axId val="126052992"/>
        <c:scaling>
          <c:orientation val="minMax"/>
        </c:scaling>
        <c:delete val="1"/>
        <c:axPos val="b"/>
        <c:numFmt formatCode="ge" sourceLinked="1"/>
        <c:majorTickMark val="none"/>
        <c:minorTickMark val="none"/>
        <c:tickLblPos val="none"/>
        <c:crossAx val="126055168"/>
        <c:crosses val="autoZero"/>
        <c:auto val="1"/>
        <c:lblOffset val="100"/>
        <c:baseTimeUnit val="years"/>
      </c:dateAx>
      <c:valAx>
        <c:axId val="1260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26.45</c:v>
                </c:pt>
                <c:pt idx="1">
                  <c:v>29.81</c:v>
                </c:pt>
                <c:pt idx="2">
                  <c:v>34.770000000000003</c:v>
                </c:pt>
                <c:pt idx="3">
                  <c:v>37.479999999999997</c:v>
                </c:pt>
                <c:pt idx="4">
                  <c:v>36.729999999999997</c:v>
                </c:pt>
              </c:numCache>
            </c:numRef>
          </c:val>
        </c:ser>
        <c:dLbls>
          <c:showLegendKey val="0"/>
          <c:showVal val="0"/>
          <c:showCatName val="0"/>
          <c:showSerName val="0"/>
          <c:showPercent val="0"/>
          <c:showBubbleSize val="0"/>
        </c:dLbls>
        <c:gapWidth val="150"/>
        <c:axId val="127400960"/>
        <c:axId val="1274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27400960"/>
        <c:axId val="127411328"/>
      </c:lineChart>
      <c:dateAx>
        <c:axId val="127400960"/>
        <c:scaling>
          <c:orientation val="minMax"/>
        </c:scaling>
        <c:delete val="1"/>
        <c:axPos val="b"/>
        <c:numFmt formatCode="ge" sourceLinked="1"/>
        <c:majorTickMark val="none"/>
        <c:minorTickMark val="none"/>
        <c:tickLblPos val="none"/>
        <c:crossAx val="127411328"/>
        <c:crosses val="autoZero"/>
        <c:auto val="1"/>
        <c:lblOffset val="100"/>
        <c:baseTimeUnit val="years"/>
      </c:dateAx>
      <c:valAx>
        <c:axId val="127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40.479999999999997</c:v>
                </c:pt>
                <c:pt idx="1">
                  <c:v>41.81</c:v>
                </c:pt>
                <c:pt idx="2">
                  <c:v>43.77</c:v>
                </c:pt>
                <c:pt idx="3">
                  <c:v>47.96</c:v>
                </c:pt>
                <c:pt idx="4">
                  <c:v>51.37</c:v>
                </c:pt>
              </c:numCache>
            </c:numRef>
          </c:val>
        </c:ser>
        <c:dLbls>
          <c:showLegendKey val="0"/>
          <c:showVal val="0"/>
          <c:showCatName val="0"/>
          <c:showSerName val="0"/>
          <c:showPercent val="0"/>
          <c:showBubbleSize val="0"/>
        </c:dLbls>
        <c:gapWidth val="150"/>
        <c:axId val="127425152"/>
        <c:axId val="127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27425152"/>
        <c:axId val="127447808"/>
      </c:lineChart>
      <c:dateAx>
        <c:axId val="127425152"/>
        <c:scaling>
          <c:orientation val="minMax"/>
        </c:scaling>
        <c:delete val="1"/>
        <c:axPos val="b"/>
        <c:numFmt formatCode="ge" sourceLinked="1"/>
        <c:majorTickMark val="none"/>
        <c:minorTickMark val="none"/>
        <c:tickLblPos val="none"/>
        <c:crossAx val="127447808"/>
        <c:crosses val="autoZero"/>
        <c:auto val="1"/>
        <c:lblOffset val="100"/>
        <c:baseTimeUnit val="years"/>
      </c:dateAx>
      <c:valAx>
        <c:axId val="127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82.96</c:v>
                </c:pt>
                <c:pt idx="1">
                  <c:v>79.27</c:v>
                </c:pt>
                <c:pt idx="2">
                  <c:v>77.709999999999994</c:v>
                </c:pt>
                <c:pt idx="3">
                  <c:v>76.099999999999994</c:v>
                </c:pt>
                <c:pt idx="4">
                  <c:v>74.73</c:v>
                </c:pt>
              </c:numCache>
            </c:numRef>
          </c:val>
        </c:ser>
        <c:dLbls>
          <c:showLegendKey val="0"/>
          <c:showVal val="0"/>
          <c:showCatName val="0"/>
          <c:showSerName val="0"/>
          <c:showPercent val="0"/>
          <c:showBubbleSize val="0"/>
        </c:dLbls>
        <c:gapWidth val="150"/>
        <c:axId val="127211776"/>
        <c:axId val="1272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211776"/>
        <c:axId val="127218048"/>
      </c:lineChart>
      <c:dateAx>
        <c:axId val="127211776"/>
        <c:scaling>
          <c:orientation val="minMax"/>
        </c:scaling>
        <c:delete val="1"/>
        <c:axPos val="b"/>
        <c:numFmt formatCode="ge" sourceLinked="1"/>
        <c:majorTickMark val="none"/>
        <c:minorTickMark val="none"/>
        <c:tickLblPos val="none"/>
        <c:crossAx val="127218048"/>
        <c:crosses val="autoZero"/>
        <c:auto val="1"/>
        <c:lblOffset val="100"/>
        <c:baseTimeUnit val="years"/>
      </c:dateAx>
      <c:valAx>
        <c:axId val="1272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260544"/>
        <c:axId val="127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260544"/>
        <c:axId val="127266816"/>
      </c:lineChart>
      <c:dateAx>
        <c:axId val="127260544"/>
        <c:scaling>
          <c:orientation val="minMax"/>
        </c:scaling>
        <c:delete val="1"/>
        <c:axPos val="b"/>
        <c:numFmt formatCode="ge" sourceLinked="1"/>
        <c:majorTickMark val="none"/>
        <c:minorTickMark val="none"/>
        <c:tickLblPos val="none"/>
        <c:crossAx val="127266816"/>
        <c:crosses val="autoZero"/>
        <c:auto val="1"/>
        <c:lblOffset val="100"/>
        <c:baseTimeUnit val="years"/>
      </c:dateAx>
      <c:valAx>
        <c:axId val="127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020032"/>
        <c:axId val="127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020032"/>
        <c:axId val="127059072"/>
      </c:lineChart>
      <c:dateAx>
        <c:axId val="127020032"/>
        <c:scaling>
          <c:orientation val="minMax"/>
        </c:scaling>
        <c:delete val="1"/>
        <c:axPos val="b"/>
        <c:numFmt formatCode="ge" sourceLinked="1"/>
        <c:majorTickMark val="none"/>
        <c:minorTickMark val="none"/>
        <c:tickLblPos val="none"/>
        <c:crossAx val="127059072"/>
        <c:crosses val="autoZero"/>
        <c:auto val="1"/>
        <c:lblOffset val="100"/>
        <c:baseTimeUnit val="years"/>
      </c:dateAx>
      <c:valAx>
        <c:axId val="1270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069184"/>
        <c:axId val="1270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069184"/>
        <c:axId val="127083648"/>
      </c:lineChart>
      <c:dateAx>
        <c:axId val="127069184"/>
        <c:scaling>
          <c:orientation val="minMax"/>
        </c:scaling>
        <c:delete val="1"/>
        <c:axPos val="b"/>
        <c:numFmt formatCode="ge" sourceLinked="1"/>
        <c:majorTickMark val="none"/>
        <c:minorTickMark val="none"/>
        <c:tickLblPos val="none"/>
        <c:crossAx val="127083648"/>
        <c:crosses val="autoZero"/>
        <c:auto val="1"/>
        <c:lblOffset val="100"/>
        <c:baseTimeUnit val="years"/>
      </c:dateAx>
      <c:valAx>
        <c:axId val="1270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22432"/>
        <c:axId val="127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22432"/>
        <c:axId val="127124608"/>
      </c:lineChart>
      <c:dateAx>
        <c:axId val="127122432"/>
        <c:scaling>
          <c:orientation val="minMax"/>
        </c:scaling>
        <c:delete val="1"/>
        <c:axPos val="b"/>
        <c:numFmt formatCode="ge" sourceLinked="1"/>
        <c:majorTickMark val="none"/>
        <c:minorTickMark val="none"/>
        <c:tickLblPos val="none"/>
        <c:crossAx val="127124608"/>
        <c:crosses val="autoZero"/>
        <c:auto val="1"/>
        <c:lblOffset val="100"/>
        <c:baseTimeUnit val="years"/>
      </c:dateAx>
      <c:valAx>
        <c:axId val="127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2700.25</c:v>
                </c:pt>
                <c:pt idx="1">
                  <c:v>2699.4</c:v>
                </c:pt>
                <c:pt idx="2">
                  <c:v>2732.1</c:v>
                </c:pt>
                <c:pt idx="3">
                  <c:v>2708.57</c:v>
                </c:pt>
                <c:pt idx="4">
                  <c:v>2726.91</c:v>
                </c:pt>
              </c:numCache>
            </c:numRef>
          </c:val>
        </c:ser>
        <c:dLbls>
          <c:showLegendKey val="0"/>
          <c:showVal val="0"/>
          <c:showCatName val="0"/>
          <c:showSerName val="0"/>
          <c:showPercent val="0"/>
          <c:showBubbleSize val="0"/>
        </c:dLbls>
        <c:gapWidth val="150"/>
        <c:axId val="127152896"/>
        <c:axId val="127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27152896"/>
        <c:axId val="127154816"/>
      </c:lineChart>
      <c:dateAx>
        <c:axId val="127152896"/>
        <c:scaling>
          <c:orientation val="minMax"/>
        </c:scaling>
        <c:delete val="1"/>
        <c:axPos val="b"/>
        <c:numFmt formatCode="ge" sourceLinked="1"/>
        <c:majorTickMark val="none"/>
        <c:minorTickMark val="none"/>
        <c:tickLblPos val="none"/>
        <c:crossAx val="127154816"/>
        <c:crosses val="autoZero"/>
        <c:auto val="1"/>
        <c:lblOffset val="100"/>
        <c:baseTimeUnit val="years"/>
      </c:dateAx>
      <c:valAx>
        <c:axId val="127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27.74</c:v>
                </c:pt>
                <c:pt idx="1">
                  <c:v>26.91</c:v>
                </c:pt>
                <c:pt idx="2">
                  <c:v>24.38</c:v>
                </c:pt>
                <c:pt idx="3">
                  <c:v>24.53</c:v>
                </c:pt>
                <c:pt idx="4">
                  <c:v>25.66</c:v>
                </c:pt>
              </c:numCache>
            </c:numRef>
          </c:val>
        </c:ser>
        <c:dLbls>
          <c:showLegendKey val="0"/>
          <c:showVal val="0"/>
          <c:showCatName val="0"/>
          <c:showSerName val="0"/>
          <c:showPercent val="0"/>
          <c:showBubbleSize val="0"/>
        </c:dLbls>
        <c:gapWidth val="150"/>
        <c:axId val="127185280"/>
        <c:axId val="1271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27185280"/>
        <c:axId val="127187200"/>
      </c:lineChart>
      <c:dateAx>
        <c:axId val="127185280"/>
        <c:scaling>
          <c:orientation val="minMax"/>
        </c:scaling>
        <c:delete val="1"/>
        <c:axPos val="b"/>
        <c:numFmt formatCode="ge" sourceLinked="1"/>
        <c:majorTickMark val="none"/>
        <c:minorTickMark val="none"/>
        <c:tickLblPos val="none"/>
        <c:crossAx val="127187200"/>
        <c:crosses val="autoZero"/>
        <c:auto val="1"/>
        <c:lblOffset val="100"/>
        <c:baseTimeUnit val="years"/>
      </c:dateAx>
      <c:valAx>
        <c:axId val="127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680.02</c:v>
                </c:pt>
                <c:pt idx="1">
                  <c:v>712.06</c:v>
                </c:pt>
                <c:pt idx="2">
                  <c:v>715.05</c:v>
                </c:pt>
                <c:pt idx="3">
                  <c:v>745.08</c:v>
                </c:pt>
                <c:pt idx="4">
                  <c:v>729.82</c:v>
                </c:pt>
              </c:numCache>
            </c:numRef>
          </c:val>
        </c:ser>
        <c:dLbls>
          <c:showLegendKey val="0"/>
          <c:showVal val="0"/>
          <c:showCatName val="0"/>
          <c:showSerName val="0"/>
          <c:showPercent val="0"/>
          <c:showBubbleSize val="0"/>
        </c:dLbls>
        <c:gapWidth val="150"/>
        <c:axId val="127344000"/>
        <c:axId val="127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27344000"/>
        <c:axId val="127354368"/>
      </c:lineChart>
      <c:dateAx>
        <c:axId val="127344000"/>
        <c:scaling>
          <c:orientation val="minMax"/>
        </c:scaling>
        <c:delete val="1"/>
        <c:axPos val="b"/>
        <c:numFmt formatCode="ge" sourceLinked="1"/>
        <c:majorTickMark val="none"/>
        <c:minorTickMark val="none"/>
        <c:tickLblPos val="none"/>
        <c:crossAx val="127354368"/>
        <c:crosses val="autoZero"/>
        <c:auto val="1"/>
        <c:lblOffset val="100"/>
        <c:baseTimeUnit val="years"/>
      </c:dateAx>
      <c:valAx>
        <c:axId val="127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5" sqref="B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大田市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36668</v>
      </c>
      <c r="AM8" s="64"/>
      <c r="AN8" s="64"/>
      <c r="AO8" s="64"/>
      <c r="AP8" s="64"/>
      <c r="AQ8" s="64"/>
      <c r="AR8" s="64"/>
      <c r="AS8" s="64"/>
      <c r="AT8" s="63">
        <f>データ!S6</f>
        <v>435.71</v>
      </c>
      <c r="AU8" s="63"/>
      <c r="AV8" s="63"/>
      <c r="AW8" s="63"/>
      <c r="AX8" s="63"/>
      <c r="AY8" s="63"/>
      <c r="AZ8" s="63"/>
      <c r="BA8" s="63"/>
      <c r="BB8" s="63">
        <f>データ!T6</f>
        <v>84.16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8.73</v>
      </c>
      <c r="Q10" s="63"/>
      <c r="R10" s="63"/>
      <c r="S10" s="63"/>
      <c r="T10" s="63"/>
      <c r="U10" s="63"/>
      <c r="V10" s="63"/>
      <c r="W10" s="63">
        <f>データ!P6</f>
        <v>99.04</v>
      </c>
      <c r="X10" s="63"/>
      <c r="Y10" s="63"/>
      <c r="Z10" s="63"/>
      <c r="AA10" s="63"/>
      <c r="AB10" s="63"/>
      <c r="AC10" s="63"/>
      <c r="AD10" s="64">
        <f>データ!Q6</f>
        <v>3240</v>
      </c>
      <c r="AE10" s="64"/>
      <c r="AF10" s="64"/>
      <c r="AG10" s="64"/>
      <c r="AH10" s="64"/>
      <c r="AI10" s="64"/>
      <c r="AJ10" s="64"/>
      <c r="AK10" s="2"/>
      <c r="AL10" s="64">
        <f>データ!U6</f>
        <v>3179</v>
      </c>
      <c r="AM10" s="64"/>
      <c r="AN10" s="64"/>
      <c r="AO10" s="64"/>
      <c r="AP10" s="64"/>
      <c r="AQ10" s="64"/>
      <c r="AR10" s="64"/>
      <c r="AS10" s="64"/>
      <c r="AT10" s="63">
        <f>データ!V6</f>
        <v>0.9</v>
      </c>
      <c r="AU10" s="63"/>
      <c r="AV10" s="63"/>
      <c r="AW10" s="63"/>
      <c r="AX10" s="63"/>
      <c r="AY10" s="63"/>
      <c r="AZ10" s="63"/>
      <c r="BA10" s="63"/>
      <c r="BB10" s="63">
        <f>データ!W6</f>
        <v>3532.22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17</v>
      </c>
      <c r="F6" s="31">
        <f t="shared" si="3"/>
        <v>4</v>
      </c>
      <c r="G6" s="31">
        <f t="shared" si="3"/>
        <v>0</v>
      </c>
      <c r="H6" s="31" t="str">
        <f t="shared" si="3"/>
        <v>島根県　大田市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8.73</v>
      </c>
      <c r="P6" s="32">
        <f t="shared" si="3"/>
        <v>99.04</v>
      </c>
      <c r="Q6" s="32">
        <f t="shared" si="3"/>
        <v>3240</v>
      </c>
      <c r="R6" s="32">
        <f t="shared" si="3"/>
        <v>36668</v>
      </c>
      <c r="S6" s="32">
        <f t="shared" si="3"/>
        <v>435.71</v>
      </c>
      <c r="T6" s="32">
        <f t="shared" si="3"/>
        <v>84.16</v>
      </c>
      <c r="U6" s="32">
        <f t="shared" si="3"/>
        <v>3179</v>
      </c>
      <c r="V6" s="32">
        <f t="shared" si="3"/>
        <v>0.9</v>
      </c>
      <c r="W6" s="32">
        <f t="shared" si="3"/>
        <v>3532.22</v>
      </c>
      <c r="X6" s="33">
        <f>IF(X7="",NA(),X7)</f>
        <v>82.96</v>
      </c>
      <c r="Y6" s="33">
        <f t="shared" ref="Y6:AG6" si="4">IF(Y7="",NA(),Y7)</f>
        <v>79.27</v>
      </c>
      <c r="Z6" s="33">
        <f t="shared" si="4"/>
        <v>77.709999999999994</v>
      </c>
      <c r="AA6" s="33">
        <f t="shared" si="4"/>
        <v>76.099999999999994</v>
      </c>
      <c r="AB6" s="33">
        <f t="shared" si="4"/>
        <v>74.73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2700.25</v>
      </c>
      <c r="BF6" s="33">
        <f t="shared" ref="BF6:BN6" si="7">IF(BF7="",NA(),BF7)</f>
        <v>2699.4</v>
      </c>
      <c r="BG6" s="33">
        <f t="shared" si="7"/>
        <v>2732.1</v>
      </c>
      <c r="BH6" s="33">
        <f t="shared" si="7"/>
        <v>2708.57</v>
      </c>
      <c r="BI6" s="33">
        <f t="shared" si="7"/>
        <v>2726.91</v>
      </c>
      <c r="BJ6" s="33">
        <f t="shared" si="7"/>
        <v>1835.56</v>
      </c>
      <c r="BK6" s="33">
        <f t="shared" si="7"/>
        <v>1716.82</v>
      </c>
      <c r="BL6" s="33">
        <f t="shared" si="7"/>
        <v>1554.05</v>
      </c>
      <c r="BM6" s="33">
        <f t="shared" si="7"/>
        <v>1671.86</v>
      </c>
      <c r="BN6" s="33">
        <f t="shared" si="7"/>
        <v>1673.47</v>
      </c>
      <c r="BO6" s="32" t="str">
        <f>IF(BO7="","",IF(BO7="-","【-】","【"&amp;SUBSTITUTE(TEXT(BO7,"#,##0.00"),"-","△")&amp;"】"))</f>
        <v>【1,457.06】</v>
      </c>
      <c r="BP6" s="33">
        <f>IF(BP7="",NA(),BP7)</f>
        <v>27.74</v>
      </c>
      <c r="BQ6" s="33">
        <f t="shared" ref="BQ6:BY6" si="8">IF(BQ7="",NA(),BQ7)</f>
        <v>26.91</v>
      </c>
      <c r="BR6" s="33">
        <f t="shared" si="8"/>
        <v>24.38</v>
      </c>
      <c r="BS6" s="33">
        <f t="shared" si="8"/>
        <v>24.53</v>
      </c>
      <c r="BT6" s="33">
        <f t="shared" si="8"/>
        <v>25.66</v>
      </c>
      <c r="BU6" s="33">
        <f t="shared" si="8"/>
        <v>52.89</v>
      </c>
      <c r="BV6" s="33">
        <f t="shared" si="8"/>
        <v>51.73</v>
      </c>
      <c r="BW6" s="33">
        <f t="shared" si="8"/>
        <v>53.01</v>
      </c>
      <c r="BX6" s="33">
        <f t="shared" si="8"/>
        <v>50.54</v>
      </c>
      <c r="BY6" s="33">
        <f t="shared" si="8"/>
        <v>49.22</v>
      </c>
      <c r="BZ6" s="32" t="str">
        <f>IF(BZ7="","",IF(BZ7="-","【-】","【"&amp;SUBSTITUTE(TEXT(BZ7,"#,##0.00"),"-","△")&amp;"】"))</f>
        <v>【64.73】</v>
      </c>
      <c r="CA6" s="33">
        <f>IF(CA7="",NA(),CA7)</f>
        <v>680.02</v>
      </c>
      <c r="CB6" s="33">
        <f t="shared" ref="CB6:CJ6" si="9">IF(CB7="",NA(),CB7)</f>
        <v>712.06</v>
      </c>
      <c r="CC6" s="33">
        <f t="shared" si="9"/>
        <v>715.05</v>
      </c>
      <c r="CD6" s="33">
        <f t="shared" si="9"/>
        <v>745.08</v>
      </c>
      <c r="CE6" s="33">
        <f t="shared" si="9"/>
        <v>729.82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26.45</v>
      </c>
      <c r="CM6" s="33">
        <f t="shared" ref="CM6:CU6" si="10">IF(CM7="",NA(),CM7)</f>
        <v>29.81</v>
      </c>
      <c r="CN6" s="33">
        <f t="shared" si="10"/>
        <v>34.770000000000003</v>
      </c>
      <c r="CO6" s="33">
        <f t="shared" si="10"/>
        <v>37.479999999999997</v>
      </c>
      <c r="CP6" s="33">
        <f t="shared" si="10"/>
        <v>36.729999999999997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40.479999999999997</v>
      </c>
      <c r="CX6" s="33">
        <f t="shared" ref="CX6:DF6" si="11">IF(CX7="",NA(),CX7)</f>
        <v>41.81</v>
      </c>
      <c r="CY6" s="33">
        <f t="shared" si="11"/>
        <v>43.77</v>
      </c>
      <c r="CZ6" s="33">
        <f t="shared" si="11"/>
        <v>47.96</v>
      </c>
      <c r="DA6" s="33">
        <f t="shared" si="11"/>
        <v>51.37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322059</v>
      </c>
      <c r="D7" s="35">
        <v>47</v>
      </c>
      <c r="E7" s="35">
        <v>17</v>
      </c>
      <c r="F7" s="35">
        <v>4</v>
      </c>
      <c r="G7" s="35">
        <v>0</v>
      </c>
      <c r="H7" s="35" t="s">
        <v>96</v>
      </c>
      <c r="I7" s="35" t="s">
        <v>97</v>
      </c>
      <c r="J7" s="35" t="s">
        <v>98</v>
      </c>
      <c r="K7" s="35" t="s">
        <v>99</v>
      </c>
      <c r="L7" s="35" t="s">
        <v>100</v>
      </c>
      <c r="M7" s="36" t="s">
        <v>101</v>
      </c>
      <c r="N7" s="36" t="s">
        <v>102</v>
      </c>
      <c r="O7" s="36">
        <v>8.73</v>
      </c>
      <c r="P7" s="36">
        <v>99.04</v>
      </c>
      <c r="Q7" s="36">
        <v>3240</v>
      </c>
      <c r="R7" s="36">
        <v>36668</v>
      </c>
      <c r="S7" s="36">
        <v>435.71</v>
      </c>
      <c r="T7" s="36">
        <v>84.16</v>
      </c>
      <c r="U7" s="36">
        <v>3179</v>
      </c>
      <c r="V7" s="36">
        <v>0.9</v>
      </c>
      <c r="W7" s="36">
        <v>3532.22</v>
      </c>
      <c r="X7" s="36">
        <v>82.96</v>
      </c>
      <c r="Y7" s="36">
        <v>79.27</v>
      </c>
      <c r="Z7" s="36">
        <v>77.709999999999994</v>
      </c>
      <c r="AA7" s="36">
        <v>76.099999999999994</v>
      </c>
      <c r="AB7" s="36">
        <v>74.73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2700.25</v>
      </c>
      <c r="BF7" s="36">
        <v>2699.4</v>
      </c>
      <c r="BG7" s="36">
        <v>2732.1</v>
      </c>
      <c r="BH7" s="36">
        <v>2708.57</v>
      </c>
      <c r="BI7" s="36">
        <v>2726.91</v>
      </c>
      <c r="BJ7" s="36">
        <v>1835.56</v>
      </c>
      <c r="BK7" s="36">
        <v>1716.82</v>
      </c>
      <c r="BL7" s="36">
        <v>1554.05</v>
      </c>
      <c r="BM7" s="36">
        <v>1671.86</v>
      </c>
      <c r="BN7" s="36">
        <v>1673.47</v>
      </c>
      <c r="BO7" s="36">
        <v>1457.06</v>
      </c>
      <c r="BP7" s="36">
        <v>27.74</v>
      </c>
      <c r="BQ7" s="36">
        <v>26.91</v>
      </c>
      <c r="BR7" s="36">
        <v>24.38</v>
      </c>
      <c r="BS7" s="36">
        <v>24.53</v>
      </c>
      <c r="BT7" s="36">
        <v>25.66</v>
      </c>
      <c r="BU7" s="36">
        <v>52.89</v>
      </c>
      <c r="BV7" s="36">
        <v>51.73</v>
      </c>
      <c r="BW7" s="36">
        <v>53.01</v>
      </c>
      <c r="BX7" s="36">
        <v>50.54</v>
      </c>
      <c r="BY7" s="36">
        <v>49.22</v>
      </c>
      <c r="BZ7" s="36">
        <v>64.73</v>
      </c>
      <c r="CA7" s="36">
        <v>680.02</v>
      </c>
      <c r="CB7" s="36">
        <v>712.06</v>
      </c>
      <c r="CC7" s="36">
        <v>715.05</v>
      </c>
      <c r="CD7" s="36">
        <v>745.08</v>
      </c>
      <c r="CE7" s="36">
        <v>729.82</v>
      </c>
      <c r="CF7" s="36">
        <v>300.52</v>
      </c>
      <c r="CG7" s="36">
        <v>310.47000000000003</v>
      </c>
      <c r="CH7" s="36">
        <v>299.39</v>
      </c>
      <c r="CI7" s="36">
        <v>320.36</v>
      </c>
      <c r="CJ7" s="36">
        <v>332.02</v>
      </c>
      <c r="CK7" s="36">
        <v>250.25</v>
      </c>
      <c r="CL7" s="36">
        <v>26.45</v>
      </c>
      <c r="CM7" s="36">
        <v>29.81</v>
      </c>
      <c r="CN7" s="36">
        <v>34.770000000000003</v>
      </c>
      <c r="CO7" s="36">
        <v>37.479999999999997</v>
      </c>
      <c r="CP7" s="36">
        <v>36.729999999999997</v>
      </c>
      <c r="CQ7" s="36">
        <v>36.799999999999997</v>
      </c>
      <c r="CR7" s="36">
        <v>36.67</v>
      </c>
      <c r="CS7" s="36">
        <v>36.200000000000003</v>
      </c>
      <c r="CT7" s="36">
        <v>34.74</v>
      </c>
      <c r="CU7" s="36">
        <v>36.65</v>
      </c>
      <c r="CV7" s="36">
        <v>40.31</v>
      </c>
      <c r="CW7" s="36">
        <v>40.479999999999997</v>
      </c>
      <c r="CX7" s="36">
        <v>41.81</v>
      </c>
      <c r="CY7" s="36">
        <v>43.77</v>
      </c>
      <c r="CZ7" s="36">
        <v>47.96</v>
      </c>
      <c r="DA7" s="36">
        <v>51.37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2017-02-13T02:09:48Z</cp:lastPrinted>
  <dcterms:created xsi:type="dcterms:W3CDTF">2017-02-08T03:03:28Z</dcterms:created>
  <dcterms:modified xsi:type="dcterms:W3CDTF">2017-03-23T11:10:08Z</dcterms:modified>
  <cp:category/>
</cp:coreProperties>
</file>