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drawings/drawing6.xml" ContentType="application/vnd.openxmlformats-officedocument.drawingml.chartshape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omments1.xml" ContentType="application/vnd.openxmlformats-officedocument.spreadsheetml.comment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3.xml" ContentType="application/vnd.openxmlformats-officedocument.drawing+xml"/>
  <Override PartName="/xl/comments2.xml" ContentType="application/vnd.openxmlformats-officedocument.spreadsheetml.comments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4.xml" ContentType="application/vnd.openxmlformats-officedocument.drawing+xml"/>
  <Override PartName="/xl/charts/chart22.xml" ContentType="application/vnd.openxmlformats-officedocument.drawingml.chart+xml"/>
  <Override PartName="/xl/drawings/drawing15.xml" ContentType="application/vnd.openxmlformats-officedocument.drawingml.chartshapes+xml"/>
  <Override PartName="/xl/charts/chart23.xml" ContentType="application/vnd.openxmlformats-officedocument.drawingml.chart+xml"/>
  <Override PartName="/xl/drawings/drawing16.xml" ContentType="application/vnd.openxmlformats-officedocument.drawingml.chartshapes+xml"/>
  <Override PartName="/xl/charts/chart24.xml" ContentType="application/vnd.openxmlformats-officedocument.drawingml.chart+xml"/>
  <Override PartName="/xl/drawings/drawing17.xml" ContentType="application/vnd.openxmlformats-officedocument.drawingml.chartshapes+xml"/>
  <Override PartName="/xl/charts/chart25.xml" ContentType="application/vnd.openxmlformats-officedocument.drawingml.chart+xml"/>
  <Override PartName="/xl/drawings/drawing18.xml" ContentType="application/vnd.openxmlformats-officedocument.drawingml.chartshapes+xml"/>
  <Override PartName="/xl/charts/chart26.xml" ContentType="application/vnd.openxmlformats-officedocument.drawingml.chart+xml"/>
  <Override PartName="/xl/drawings/drawing19.xml" ContentType="application/vnd.openxmlformats-officedocument.drawingml.chartshapes+xml"/>
  <Override PartName="/xl/charts/chart27.xml" ContentType="application/vnd.openxmlformats-officedocument.drawingml.chart+xml"/>
  <Override PartName="/xl/drawings/drawing20.xml" ContentType="application/vnd.openxmlformats-officedocument.drawingml.chartshapes+xml"/>
  <Override PartName="/xl/charts/chart28.xml" ContentType="application/vnd.openxmlformats-officedocument.drawingml.chart+xml"/>
  <Override PartName="/xl/drawings/drawing2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7050" windowWidth="28830" windowHeight="7095" activeTab="7"/>
  </bookViews>
  <sheets>
    <sheet name="1-①収益的収支比率" sheetId="15" r:id="rId1"/>
    <sheet name="1-④企業債残高対給水収益比率" sheetId="16" r:id="rId2"/>
    <sheet name="1-⑤料金回収率" sheetId="14" r:id="rId3"/>
    <sheet name="1-⑥給水原価" sheetId="13" r:id="rId4"/>
    <sheet name="1-⑦施設利用率" sheetId="12" r:id="rId5"/>
    <sheet name="1-⑧有収率" sheetId="10" r:id="rId6"/>
    <sheet name="2-③管路更新率" sheetId="19" r:id="rId7"/>
    <sheet name="まとめ" sheetId="11" r:id="rId8"/>
  </sheets>
  <definedNames>
    <definedName name="_xlnm.Print_Area" localSheetId="0">'1-①収益的収支比率'!$A$1:$S$43</definedName>
    <definedName name="_xlnm.Print_Area" localSheetId="1">'1-④企業債残高対給水収益比率'!$A$1:$S$43</definedName>
    <definedName name="_xlnm.Print_Area" localSheetId="2">'1-⑤料金回収率'!$A$1:$S$43</definedName>
    <definedName name="_xlnm.Print_Area" localSheetId="3">'1-⑥給水原価'!$A$1:$S$44</definedName>
    <definedName name="_xlnm.Print_Area" localSheetId="4">'1-⑦施設利用率'!$A$1:$S$43</definedName>
    <definedName name="_xlnm.Print_Area" localSheetId="5">'1-⑧有収率'!$A$1:$S$43</definedName>
    <definedName name="_xlnm.Print_Area" localSheetId="6">'2-③管路更新率'!$A$1:$S$43</definedName>
    <definedName name="_xlnm.Print_Area" localSheetId="7">まとめ!$A$1:$U$48</definedName>
  </definedNames>
  <calcPr calcId="145621"/>
  <customWorkbookViews>
    <customWorkbookView name="上下水道部管理課（o-suikanri06） - 個人用ビュー" guid="{ACB3DE99-342B-4C88-8629-9A5CCCC3D48F}" mergeInterval="0" personalView="1" xWindow="328" yWindow="88" windowWidth="1498" windowHeight="690" activeSheetId="2"/>
    <customWorkbookView name="下水道課（o-gesui04） - 個人用ビュー" guid="{06FC6148-88CB-4D11-960B-CA029D0CDC48}" mergeInterval="0" personalView="1" maximized="1" windowWidth="1916" windowHeight="850" activeSheetId="1"/>
  </customWorkbookViews>
</workbook>
</file>

<file path=xl/calcChain.xml><?xml version="1.0" encoding="utf-8"?>
<calcChain xmlns="http://schemas.openxmlformats.org/spreadsheetml/2006/main">
  <c r="E50" i="19" l="1"/>
  <c r="F50" i="19"/>
  <c r="D50" i="19" l="1"/>
  <c r="E47" i="12"/>
  <c r="F47" i="12"/>
  <c r="D47" i="12"/>
  <c r="D47" i="16"/>
  <c r="C47" i="12"/>
  <c r="G47" i="12"/>
  <c r="C47" i="13"/>
  <c r="D47" i="13"/>
  <c r="E47" i="13"/>
  <c r="F47" i="13"/>
  <c r="C52" i="13"/>
  <c r="G52" i="13"/>
  <c r="C47" i="14"/>
  <c r="D47" i="14"/>
  <c r="E47" i="14"/>
  <c r="F47" i="14"/>
  <c r="G47" i="14"/>
  <c r="C51" i="14" l="1"/>
  <c r="G50" i="15" l="1"/>
  <c r="G47" i="13" l="1"/>
  <c r="G51" i="19" l="1"/>
  <c r="F51" i="19"/>
  <c r="E51" i="19"/>
  <c r="D51" i="19"/>
  <c r="C51" i="19"/>
  <c r="D47" i="19"/>
  <c r="D55" i="19" s="1"/>
  <c r="E47" i="19"/>
  <c r="F47" i="19"/>
  <c r="G47" i="19"/>
  <c r="C47" i="19"/>
  <c r="G55" i="19" l="1"/>
  <c r="F55" i="19"/>
  <c r="E55" i="19"/>
  <c r="C55" i="19"/>
  <c r="G49" i="16"/>
  <c r="D49" i="16"/>
  <c r="E49" i="16"/>
  <c r="F49" i="16"/>
  <c r="C49" i="16"/>
  <c r="C50" i="15" l="1"/>
  <c r="C55" i="15" s="1"/>
  <c r="D50" i="15"/>
  <c r="D55" i="15" s="1"/>
  <c r="E50" i="15"/>
  <c r="E55" i="15" s="1"/>
  <c r="F50" i="15"/>
  <c r="F55" i="15" s="1"/>
  <c r="G55" i="15"/>
  <c r="G51" i="14"/>
  <c r="F51" i="14"/>
  <c r="E51" i="14"/>
  <c r="D51" i="14"/>
  <c r="C49" i="10"/>
  <c r="D49" i="10"/>
  <c r="E49" i="10"/>
  <c r="F49" i="10"/>
  <c r="G49" i="10"/>
  <c r="C50" i="12"/>
  <c r="D50" i="12"/>
  <c r="E50" i="12"/>
  <c r="F50" i="12"/>
  <c r="G50" i="12"/>
  <c r="D52" i="13"/>
  <c r="E52" i="13"/>
  <c r="F52" i="13"/>
</calcChain>
</file>

<file path=xl/comments1.xml><?xml version="1.0" encoding="utf-8"?>
<comments xmlns="http://schemas.openxmlformats.org/spreadsheetml/2006/main">
  <authors>
    <author>下水道課（o-gesui04）</author>
  </authors>
  <commentList>
    <comment ref="A47" authorId="0">
      <text>
        <r>
          <rPr>
            <b/>
            <sz val="9"/>
            <color indexed="81"/>
            <rFont val="ＭＳ Ｐゴシック"/>
            <family val="3"/>
            <charset val="128"/>
          </rPr>
          <t>総配水量を365か366で割ることで算出する</t>
        </r>
      </text>
    </comment>
  </commentList>
</comments>
</file>

<file path=xl/comments2.xml><?xml version="1.0" encoding="utf-8"?>
<comments xmlns="http://schemas.openxmlformats.org/spreadsheetml/2006/main">
  <authors>
    <author>下水道課（o-gesui04）</author>
  </authors>
  <commentList>
    <comment ref="A47" authorId="0">
      <text>
        <r>
          <rPr>
            <b/>
            <sz val="9"/>
            <color indexed="81"/>
            <rFont val="ＭＳ Ｐゴシック"/>
            <family val="3"/>
            <charset val="128"/>
          </rPr>
          <t>H26までは該当数値がないため、逆算している。</t>
        </r>
      </text>
    </comment>
  </commentList>
</comments>
</file>

<file path=xl/sharedStrings.xml><?xml version="1.0" encoding="utf-8"?>
<sst xmlns="http://schemas.openxmlformats.org/spreadsheetml/2006/main" count="139" uniqueCount="86">
  <si>
    <t>収益的収支比率</t>
    <rPh sb="0" eb="3">
      <t>シュウエキテキ</t>
    </rPh>
    <rPh sb="3" eb="5">
      <t>シュウシ</t>
    </rPh>
    <rPh sb="5" eb="7">
      <t>ヒリツ</t>
    </rPh>
    <phoneticPr fontId="2"/>
  </si>
  <si>
    <t>経費回収率</t>
    <rPh sb="0" eb="2">
      <t>ケイヒ</t>
    </rPh>
    <rPh sb="2" eb="4">
      <t>カイシュウ</t>
    </rPh>
    <rPh sb="4" eb="5">
      <t>リツ</t>
    </rPh>
    <phoneticPr fontId="2"/>
  </si>
  <si>
    <t>施設利用率</t>
    <rPh sb="0" eb="2">
      <t>シセツ</t>
    </rPh>
    <rPh sb="2" eb="5">
      <t>リヨウリツ</t>
    </rPh>
    <phoneticPr fontId="2"/>
  </si>
  <si>
    <t>営業収益</t>
    <rPh sb="0" eb="2">
      <t>エイギョウ</t>
    </rPh>
    <rPh sb="2" eb="4">
      <t>シュウエキ</t>
    </rPh>
    <phoneticPr fontId="2"/>
  </si>
  <si>
    <t>総収益</t>
    <rPh sb="0" eb="3">
      <t>ソウシュウエキ</t>
    </rPh>
    <phoneticPr fontId="2"/>
  </si>
  <si>
    <t>1-⑧</t>
    <phoneticPr fontId="2"/>
  </si>
  <si>
    <t>H24</t>
  </si>
  <si>
    <t>H25</t>
  </si>
  <si>
    <t>H26</t>
  </si>
  <si>
    <t>1-⑦</t>
    <phoneticPr fontId="2"/>
  </si>
  <si>
    <t>=</t>
    <phoneticPr fontId="2"/>
  </si>
  <si>
    <t>H23</t>
    <phoneticPr fontId="2"/>
  </si>
  <si>
    <t>H27</t>
  </si>
  <si>
    <t>1-⑥</t>
    <phoneticPr fontId="2"/>
  </si>
  <si>
    <t>1-⑤</t>
    <phoneticPr fontId="2"/>
  </si>
  <si>
    <t>26表1行3列</t>
  </si>
  <si>
    <t>総費用</t>
    <rPh sb="0" eb="3">
      <t>ソウヒヨウ</t>
    </rPh>
    <phoneticPr fontId="2"/>
  </si>
  <si>
    <t>地方債償還金</t>
    <rPh sb="0" eb="3">
      <t>チホウサイ</t>
    </rPh>
    <rPh sb="3" eb="6">
      <t>ショウカンキン</t>
    </rPh>
    <phoneticPr fontId="2"/>
  </si>
  <si>
    <t>26表1行1列</t>
    <rPh sb="6" eb="7">
      <t>レツ</t>
    </rPh>
    <phoneticPr fontId="2"/>
  </si>
  <si>
    <t>26表1行12列</t>
    <phoneticPr fontId="2"/>
  </si>
  <si>
    <t>総費用+償還金</t>
    <rPh sb="0" eb="3">
      <t>ソウヒヨウ</t>
    </rPh>
    <rPh sb="4" eb="7">
      <t>ショウカンキン</t>
    </rPh>
    <phoneticPr fontId="2"/>
  </si>
  <si>
    <t>1-④</t>
    <phoneticPr fontId="2"/>
  </si>
  <si>
    <t>地方債現在高</t>
    <rPh sb="0" eb="3">
      <t>チホウサイ</t>
    </rPh>
    <rPh sb="3" eb="5">
      <t>ゲンザイ</t>
    </rPh>
    <rPh sb="5" eb="6">
      <t>ダカ</t>
    </rPh>
    <phoneticPr fontId="2"/>
  </si>
  <si>
    <t>24表1行12列</t>
    <phoneticPr fontId="2"/>
  </si>
  <si>
    <t>1-①</t>
    <phoneticPr fontId="2"/>
  </si>
  <si>
    <t>総収益で費用をどの程度まかなえているか</t>
    <phoneticPr fontId="2"/>
  </si>
  <si>
    <t>○経営比較分析表</t>
    <rPh sb="1" eb="3">
      <t>ケイエイ</t>
    </rPh>
    <rPh sb="3" eb="5">
      <t>ヒカク</t>
    </rPh>
    <rPh sb="5" eb="7">
      <t>ブンセキ</t>
    </rPh>
    <rPh sb="7" eb="8">
      <t>ヒョウ</t>
    </rPh>
    <phoneticPr fontId="2"/>
  </si>
  <si>
    <t>事業名：</t>
    <rPh sb="0" eb="2">
      <t>ジギョウ</t>
    </rPh>
    <rPh sb="2" eb="3">
      <t>メイ</t>
    </rPh>
    <phoneticPr fontId="2"/>
  </si>
  <si>
    <t>類団平均</t>
    <rPh sb="0" eb="1">
      <t>ルイ</t>
    </rPh>
    <rPh sb="1" eb="2">
      <t>ダン</t>
    </rPh>
    <rPh sb="2" eb="4">
      <t>ヘイキン</t>
    </rPh>
    <phoneticPr fontId="2"/>
  </si>
  <si>
    <t>企業債残高対給水収益比率</t>
    <rPh sb="0" eb="2">
      <t>キギョウ</t>
    </rPh>
    <rPh sb="2" eb="3">
      <t>サイ</t>
    </rPh>
    <rPh sb="3" eb="5">
      <t>ザンダカ</t>
    </rPh>
    <rPh sb="5" eb="6">
      <t>タイ</t>
    </rPh>
    <rPh sb="6" eb="8">
      <t>キュウスイ</t>
    </rPh>
    <rPh sb="8" eb="10">
      <t>シュウエキ</t>
    </rPh>
    <rPh sb="10" eb="12">
      <t>ヒリツ</t>
    </rPh>
    <phoneticPr fontId="2"/>
  </si>
  <si>
    <t>給水収益に対する企業債残高の割合</t>
    <rPh sb="0" eb="2">
      <t>キュウスイ</t>
    </rPh>
    <rPh sb="2" eb="4">
      <t>シュウエキ</t>
    </rPh>
    <rPh sb="5" eb="6">
      <t>タイ</t>
    </rPh>
    <rPh sb="8" eb="10">
      <t>キギョウ</t>
    </rPh>
    <rPh sb="10" eb="11">
      <t>サイ</t>
    </rPh>
    <rPh sb="11" eb="13">
      <t>ザンダカ</t>
    </rPh>
    <rPh sb="14" eb="16">
      <t>ワリアイ</t>
    </rPh>
    <phoneticPr fontId="2"/>
  </si>
  <si>
    <t>給水収益</t>
    <rPh sb="0" eb="2">
      <t>キュウスイ</t>
    </rPh>
    <rPh sb="2" eb="4">
      <t>シュウエキ</t>
    </rPh>
    <phoneticPr fontId="2"/>
  </si>
  <si>
    <t>料金回収率</t>
    <rPh sb="0" eb="2">
      <t>リョウキン</t>
    </rPh>
    <rPh sb="2" eb="4">
      <t>カイシュウ</t>
    </rPh>
    <rPh sb="4" eb="5">
      <t>リツ</t>
    </rPh>
    <phoneticPr fontId="2"/>
  </si>
  <si>
    <t>供給単価</t>
    <rPh sb="0" eb="2">
      <t>キョウキュウ</t>
    </rPh>
    <rPh sb="2" eb="4">
      <t>タンカ</t>
    </rPh>
    <phoneticPr fontId="2"/>
  </si>
  <si>
    <t>給水原価</t>
    <rPh sb="0" eb="2">
      <t>キュウスイ</t>
    </rPh>
    <rPh sb="2" eb="4">
      <t>ゲンカ</t>
    </rPh>
    <phoneticPr fontId="2"/>
  </si>
  <si>
    <t>年間総有収水量</t>
    <rPh sb="0" eb="2">
      <t>ネンカン</t>
    </rPh>
    <rPh sb="2" eb="3">
      <t>ソウ</t>
    </rPh>
    <rPh sb="3" eb="5">
      <t>ユウシュウ</t>
    </rPh>
    <rPh sb="5" eb="7">
      <t>スイリョウ</t>
    </rPh>
    <phoneticPr fontId="2"/>
  </si>
  <si>
    <t>一日配水能力</t>
    <rPh sb="0" eb="2">
      <t>イチニチ</t>
    </rPh>
    <rPh sb="2" eb="4">
      <t>ハイスイ</t>
    </rPh>
    <rPh sb="4" eb="6">
      <t>ノウリョク</t>
    </rPh>
    <phoneticPr fontId="2"/>
  </si>
  <si>
    <t>有収率</t>
    <rPh sb="0" eb="2">
      <t>ユウシュウ</t>
    </rPh>
    <rPh sb="2" eb="3">
      <t>リツ</t>
    </rPh>
    <phoneticPr fontId="2"/>
  </si>
  <si>
    <t>施設の稼働が収益につながっているか</t>
    <rPh sb="0" eb="2">
      <t>シセツ</t>
    </rPh>
    <rPh sb="3" eb="5">
      <t>カドウ</t>
    </rPh>
    <rPh sb="6" eb="8">
      <t>シュウエキ</t>
    </rPh>
    <phoneticPr fontId="2"/>
  </si>
  <si>
    <t>年間総配水量</t>
    <rPh sb="0" eb="2">
      <t>ネンカン</t>
    </rPh>
    <rPh sb="2" eb="3">
      <t>ソウ</t>
    </rPh>
    <rPh sb="3" eb="5">
      <t>ハイスイ</t>
    </rPh>
    <rPh sb="5" eb="6">
      <t>リョウ</t>
    </rPh>
    <phoneticPr fontId="2"/>
  </si>
  <si>
    <t>管路更新率</t>
    <rPh sb="0" eb="2">
      <t>カンロ</t>
    </rPh>
    <rPh sb="2" eb="4">
      <t>コウシン</t>
    </rPh>
    <rPh sb="4" eb="5">
      <t>リツ</t>
    </rPh>
    <phoneticPr fontId="2"/>
  </si>
  <si>
    <t>更新した管路延長の割合</t>
    <rPh sb="0" eb="2">
      <t>コウシン</t>
    </rPh>
    <rPh sb="4" eb="6">
      <t>カンロ</t>
    </rPh>
    <rPh sb="6" eb="8">
      <t>エンチョウ</t>
    </rPh>
    <rPh sb="9" eb="11">
      <t>ワリアイ</t>
    </rPh>
    <phoneticPr fontId="2"/>
  </si>
  <si>
    <t>管路延長</t>
    <rPh sb="0" eb="2">
      <t>カンロ</t>
    </rPh>
    <rPh sb="2" eb="4">
      <t>エンチョウ</t>
    </rPh>
    <phoneticPr fontId="2"/>
  </si>
  <si>
    <t>給水収益で給水に係る経費を賄えているか</t>
    <rPh sb="0" eb="2">
      <t>キュウスイ</t>
    </rPh>
    <rPh sb="2" eb="4">
      <t>シュウエキ</t>
    </rPh>
    <rPh sb="5" eb="7">
      <t>キュウスイ</t>
    </rPh>
    <rPh sb="8" eb="9">
      <t>カカ</t>
    </rPh>
    <rPh sb="10" eb="12">
      <t>ケイヒ</t>
    </rPh>
    <phoneticPr fontId="2"/>
  </si>
  <si>
    <t>有収水量１㎥あたりの費用</t>
    <phoneticPr fontId="2"/>
  </si>
  <si>
    <t>一日配水能力に対する一日平均配水量の割合</t>
    <rPh sb="0" eb="2">
      <t>イチニチ</t>
    </rPh>
    <rPh sb="2" eb="4">
      <t>ハイスイ</t>
    </rPh>
    <rPh sb="4" eb="6">
      <t>ノウリョク</t>
    </rPh>
    <rPh sb="14" eb="16">
      <t>ハイスイ</t>
    </rPh>
    <phoneticPr fontId="2"/>
  </si>
  <si>
    <t>簡易水道事業</t>
    <rPh sb="0" eb="2">
      <t>カンイ</t>
    </rPh>
    <rPh sb="2" eb="4">
      <t>スイドウ</t>
    </rPh>
    <rPh sb="4" eb="6">
      <t>ジギョウ</t>
    </rPh>
    <phoneticPr fontId="2"/>
  </si>
  <si>
    <t>2-③</t>
    <phoneticPr fontId="2"/>
  </si>
  <si>
    <t>更新管路延長</t>
    <rPh sb="0" eb="2">
      <t>コウシン</t>
    </rPh>
    <rPh sb="2" eb="4">
      <t>カンロ</t>
    </rPh>
    <rPh sb="4" eb="6">
      <t>エンチョウ</t>
    </rPh>
    <phoneticPr fontId="2"/>
  </si>
  <si>
    <t>導水管</t>
    <rPh sb="0" eb="2">
      <t>ドウスイ</t>
    </rPh>
    <rPh sb="2" eb="3">
      <t>カン</t>
    </rPh>
    <phoneticPr fontId="2"/>
  </si>
  <si>
    <t>送水管</t>
    <rPh sb="0" eb="3">
      <t>ソウスイカン</t>
    </rPh>
    <phoneticPr fontId="2"/>
  </si>
  <si>
    <t>配水管</t>
    <rPh sb="0" eb="2">
      <t>ハイスイ</t>
    </rPh>
    <rPh sb="2" eb="3">
      <t>カン</t>
    </rPh>
    <phoneticPr fontId="2"/>
  </si>
  <si>
    <t>29表1行47列</t>
    <phoneticPr fontId="2"/>
  </si>
  <si>
    <t>29表1行45列</t>
  </si>
  <si>
    <t>29表1行46列</t>
  </si>
  <si>
    <t>29表1行7列</t>
    <phoneticPr fontId="2"/>
  </si>
  <si>
    <t>29表1行8列</t>
  </si>
  <si>
    <t>29表1行9列</t>
  </si>
  <si>
    <t>一日平均配水量</t>
    <rPh sb="0" eb="2">
      <t>ツイタチ</t>
    </rPh>
    <rPh sb="2" eb="4">
      <t>ヘイキン</t>
    </rPh>
    <rPh sb="4" eb="6">
      <t>ハイスイ</t>
    </rPh>
    <rPh sb="6" eb="7">
      <t>リョウ</t>
    </rPh>
    <phoneticPr fontId="2"/>
  </si>
  <si>
    <t>29表1行16列</t>
    <rPh sb="7" eb="8">
      <t>レツ</t>
    </rPh>
    <phoneticPr fontId="2"/>
  </si>
  <si>
    <t>29表1行14列</t>
    <phoneticPr fontId="2"/>
  </si>
  <si>
    <t>29表1行13列</t>
    <phoneticPr fontId="2"/>
  </si>
  <si>
    <t>地方債償還金</t>
    <rPh sb="0" eb="3">
      <t>チホウサイ</t>
    </rPh>
    <rPh sb="3" eb="5">
      <t>ショウカン</t>
    </rPh>
    <rPh sb="5" eb="6">
      <t>キン</t>
    </rPh>
    <phoneticPr fontId="2"/>
  </si>
  <si>
    <t>受託工事費</t>
    <rPh sb="0" eb="2">
      <t>ジュタク</t>
    </rPh>
    <rPh sb="2" eb="4">
      <t>コウジ</t>
    </rPh>
    <rPh sb="4" eb="5">
      <t>ヒ</t>
    </rPh>
    <phoneticPr fontId="2"/>
  </si>
  <si>
    <t>29表1行16列</t>
    <phoneticPr fontId="2"/>
  </si>
  <si>
    <t>26表1行49列</t>
    <phoneticPr fontId="2"/>
  </si>
  <si>
    <t>26表1行12列</t>
    <phoneticPr fontId="2"/>
  </si>
  <si>
    <t>26表1行15列</t>
    <phoneticPr fontId="2"/>
  </si>
  <si>
    <t>類団平均</t>
    <rPh sb="0" eb="1">
      <t>ルイ</t>
    </rPh>
    <rPh sb="1" eb="2">
      <t>ダン</t>
    </rPh>
    <rPh sb="2" eb="4">
      <t>ヘイキン</t>
    </rPh>
    <phoneticPr fontId="2"/>
  </si>
  <si>
    <t>26表1行49列</t>
    <rPh sb="7" eb="8">
      <t>レツ</t>
    </rPh>
    <phoneticPr fontId="2"/>
  </si>
  <si>
    <t>29表1行18列</t>
    <phoneticPr fontId="2"/>
  </si>
  <si>
    <t>29表1行19列</t>
    <rPh sb="7" eb="8">
      <t>レツ</t>
    </rPh>
    <phoneticPr fontId="2"/>
  </si>
  <si>
    <t>料金収入</t>
    <rPh sb="0" eb="2">
      <t>リョウキン</t>
    </rPh>
    <rPh sb="2" eb="4">
      <t>シュウニュウ</t>
    </rPh>
    <phoneticPr fontId="2"/>
  </si>
  <si>
    <t>年間総有収水量</t>
    <rPh sb="0" eb="2">
      <t>ネンカン</t>
    </rPh>
    <rPh sb="2" eb="3">
      <t>ソウ</t>
    </rPh>
    <rPh sb="3" eb="5">
      <t>ユウシュウ</t>
    </rPh>
    <rPh sb="5" eb="7">
      <t>スイリョウ</t>
    </rPh>
    <phoneticPr fontId="2"/>
  </si>
  <si>
    <t>29表1行16列</t>
    <phoneticPr fontId="2"/>
  </si>
  <si>
    <t>26表1行3列</t>
    <phoneticPr fontId="2"/>
  </si>
  <si>
    <t>29表1行14列</t>
    <phoneticPr fontId="2"/>
  </si>
  <si>
    <t>企業債残対収益比</t>
    <rPh sb="0" eb="2">
      <t>キギョウ</t>
    </rPh>
    <rPh sb="2" eb="3">
      <t>サイ</t>
    </rPh>
    <rPh sb="3" eb="4">
      <t>ザン</t>
    </rPh>
    <rPh sb="4" eb="5">
      <t>タイ</t>
    </rPh>
    <rPh sb="5" eb="7">
      <t>シュウエキ</t>
    </rPh>
    <rPh sb="7" eb="8">
      <t>ヒ</t>
    </rPh>
    <phoneticPr fontId="2"/>
  </si>
  <si>
    <t>総費用-受託工+償還</t>
    <rPh sb="0" eb="3">
      <t>ソウヒヨウ</t>
    </rPh>
    <rPh sb="4" eb="6">
      <t>ジュタク</t>
    </rPh>
    <rPh sb="6" eb="7">
      <t>コウ</t>
    </rPh>
    <rPh sb="8" eb="10">
      <t>ショウカン</t>
    </rPh>
    <phoneticPr fontId="2"/>
  </si>
  <si>
    <t>営業外収益</t>
    <rPh sb="0" eb="3">
      <t>エイギョウガイ</t>
    </rPh>
    <rPh sb="3" eb="5">
      <t>シュウエキ</t>
    </rPh>
    <phoneticPr fontId="2"/>
  </si>
  <si>
    <t>26表1行2列</t>
    <rPh sb="6" eb="7">
      <t>レツ</t>
    </rPh>
    <phoneticPr fontId="2"/>
  </si>
  <si>
    <t>26表1行7列</t>
    <rPh sb="6" eb="7">
      <t>レツ</t>
    </rPh>
    <phoneticPr fontId="2"/>
  </si>
  <si>
    <t>営業費用</t>
    <rPh sb="0" eb="2">
      <t>エイギョウ</t>
    </rPh>
    <rPh sb="2" eb="4">
      <t>ヒヨウ</t>
    </rPh>
    <phoneticPr fontId="2"/>
  </si>
  <si>
    <t>営業外費用</t>
    <rPh sb="0" eb="3">
      <t>エイギョウガイ</t>
    </rPh>
    <rPh sb="3" eb="5">
      <t>ヒヨウ</t>
    </rPh>
    <phoneticPr fontId="2"/>
  </si>
  <si>
    <t>26表1行13列</t>
    <phoneticPr fontId="2"/>
  </si>
  <si>
    <t>26表1行17列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</si>
</sst>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4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i/>
      <sz val="11"/>
      <color theme="1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name val="ＭＳ Ｐゴシック"/>
      <family val="2"/>
      <charset val="128"/>
    </font>
    <font>
      <sz val="10"/>
      <name val="ＭＳ Ｐゴシック"/>
      <family val="2"/>
      <charset val="128"/>
    </font>
    <font>
      <b/>
      <sz val="24"/>
      <color theme="1"/>
      <name val="ＭＳ Ｐゴシック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9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5" xfId="0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10" fontId="6" fillId="0" borderId="0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9" fillId="3" borderId="0" xfId="0" applyFont="1" applyFill="1" applyBorder="1">
      <alignment vertical="center"/>
    </xf>
    <xf numFmtId="0" fontId="9" fillId="3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0" fillId="2" borderId="0" xfId="0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0" fillId="4" borderId="0" xfId="0" applyFill="1" applyBorder="1" applyAlignment="1">
      <alignment horizontal="center" vertical="center"/>
    </xf>
    <xf numFmtId="0" fontId="0" fillId="4" borderId="0" xfId="0" applyFill="1" applyBorder="1">
      <alignment vertical="center"/>
    </xf>
    <xf numFmtId="0" fontId="9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0" fillId="3" borderId="0" xfId="0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9" fontId="0" fillId="0" borderId="0" xfId="2" applyFont="1" applyBorder="1">
      <alignment vertical="center"/>
    </xf>
    <xf numFmtId="9" fontId="0" fillId="0" borderId="0" xfId="2" applyFont="1" applyBorder="1" applyAlignment="1">
      <alignment horizontal="center" vertical="center"/>
    </xf>
    <xf numFmtId="0" fontId="9" fillId="0" borderId="0" xfId="0" applyFont="1" applyFill="1">
      <alignment vertical="center"/>
    </xf>
    <xf numFmtId="38" fontId="0" fillId="0" borderId="6" xfId="1" applyFont="1" applyBorder="1" applyAlignment="1">
      <alignment vertical="center"/>
    </xf>
    <xf numFmtId="38" fontId="0" fillId="0" borderId="6" xfId="1" applyFont="1" applyBorder="1">
      <alignment vertical="center"/>
    </xf>
    <xf numFmtId="176" fontId="0" fillId="0" borderId="19" xfId="2" applyNumberFormat="1" applyFont="1" applyBorder="1">
      <alignment vertical="center"/>
    </xf>
    <xf numFmtId="176" fontId="0" fillId="0" borderId="21" xfId="2" applyNumberFormat="1" applyFont="1" applyBorder="1">
      <alignment vertical="center"/>
    </xf>
    <xf numFmtId="176" fontId="0" fillId="0" borderId="22" xfId="2" applyNumberFormat="1" applyFont="1" applyBorder="1">
      <alignment vertical="center"/>
    </xf>
    <xf numFmtId="40" fontId="0" fillId="0" borderId="0" xfId="1" applyNumberFormat="1" applyFont="1" applyBorder="1">
      <alignment vertical="center"/>
    </xf>
    <xf numFmtId="40" fontId="0" fillId="0" borderId="0" xfId="1" applyNumberFormat="1" applyFont="1" applyBorder="1" applyAlignment="1">
      <alignment vertical="center"/>
    </xf>
    <xf numFmtId="40" fontId="0" fillId="0" borderId="19" xfId="1" applyNumberFormat="1" applyFont="1" applyBorder="1">
      <alignment vertical="center"/>
    </xf>
    <xf numFmtId="40" fontId="0" fillId="0" borderId="21" xfId="1" applyNumberFormat="1" applyFont="1" applyBorder="1">
      <alignment vertical="center"/>
    </xf>
    <xf numFmtId="40" fontId="0" fillId="0" borderId="22" xfId="1" applyNumberFormat="1" applyFont="1" applyBorder="1">
      <alignment vertical="center"/>
    </xf>
    <xf numFmtId="38" fontId="0" fillId="0" borderId="1" xfId="1" applyFont="1" applyBorder="1" applyAlignment="1">
      <alignment vertical="center"/>
    </xf>
    <xf numFmtId="38" fontId="0" fillId="0" borderId="1" xfId="1" applyFont="1" applyBorder="1">
      <alignment vertical="center"/>
    </xf>
    <xf numFmtId="38" fontId="0" fillId="0" borderId="25" xfId="1" applyFont="1" applyBorder="1" applyAlignment="1">
      <alignment vertical="center"/>
    </xf>
    <xf numFmtId="38" fontId="0" fillId="0" borderId="25" xfId="1" applyFont="1" applyBorder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/>
    </xf>
    <xf numFmtId="38" fontId="0" fillId="0" borderId="4" xfId="1" applyFont="1" applyBorder="1" applyAlignment="1">
      <alignment vertical="center"/>
    </xf>
    <xf numFmtId="38" fontId="0" fillId="0" borderId="0" xfId="1" applyFont="1" applyBorder="1" applyAlignment="1">
      <alignment vertical="center"/>
    </xf>
    <xf numFmtId="38" fontId="0" fillId="0" borderId="4" xfId="1" applyFont="1" applyBorder="1">
      <alignment vertical="center"/>
    </xf>
    <xf numFmtId="40" fontId="0" fillId="0" borderId="6" xfId="1" applyNumberFormat="1" applyFont="1" applyBorder="1" applyAlignment="1">
      <alignment vertical="center"/>
    </xf>
    <xf numFmtId="40" fontId="0" fillId="0" borderId="6" xfId="1" applyNumberFormat="1" applyFont="1" applyBorder="1">
      <alignment vertical="center"/>
    </xf>
    <xf numFmtId="38" fontId="0" fillId="0" borderId="26" xfId="1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23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8" fillId="0" borderId="17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総収益</a:t>
            </a:r>
            <a:endParaRPr lang="ja-JP" sz="1600"/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'1-①収益的収支比率'!$A$49:$B$49</c:f>
              <c:strCache>
                <c:ptCount val="1"/>
                <c:pt idx="0">
                  <c:v>営業外収益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val>
            <c:numRef>
              <c:f>'1-①収益的収支比率'!$C$49:$G$49</c:f>
              <c:numCache>
                <c:formatCode>#,##0_);[Red]\(#,##0\)</c:formatCode>
                <c:ptCount val="5"/>
                <c:pt idx="4">
                  <c:v>39399</c:v>
                </c:pt>
              </c:numCache>
            </c:numRef>
          </c:val>
        </c:ser>
        <c:ser>
          <c:idx val="1"/>
          <c:order val="1"/>
          <c:tx>
            <c:strRef>
              <c:f>'1-①収益的収支比率'!$A$48:$B$48</c:f>
              <c:strCache>
                <c:ptCount val="1"/>
                <c:pt idx="0">
                  <c:v>営業収益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val>
            <c:numRef>
              <c:f>'1-①収益的収支比率'!$C$48:$G$48</c:f>
              <c:numCache>
                <c:formatCode>#,##0_);[Red]\(#,##0\)</c:formatCode>
                <c:ptCount val="5"/>
                <c:pt idx="4">
                  <c:v>104287</c:v>
                </c:pt>
              </c:numCache>
            </c:numRef>
          </c:val>
        </c:ser>
        <c:ser>
          <c:idx val="0"/>
          <c:order val="2"/>
          <c:tx>
            <c:strRef>
              <c:f>'1-①収益的収支比率'!$A$47:$B$47</c:f>
              <c:strCache>
                <c:ptCount val="1"/>
                <c:pt idx="0">
                  <c:v>総収益</c:v>
                </c:pt>
              </c:strCache>
            </c:strRef>
          </c:tx>
          <c:spPr>
            <a:noFill/>
          </c:spPr>
          <c:invertIfNegative val="0"/>
          <c:dLbls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'1-①収益的収支比率'!$C$46:$G$46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'1-①収益的収支比率'!$C$47:$G$47</c:f>
              <c:numCache>
                <c:formatCode>#,##0_);[Red]\(#,##0\)</c:formatCode>
                <c:ptCount val="5"/>
                <c:pt idx="0">
                  <c:v>142099</c:v>
                </c:pt>
                <c:pt idx="1">
                  <c:v>150749</c:v>
                </c:pt>
                <c:pt idx="2">
                  <c:v>164790</c:v>
                </c:pt>
                <c:pt idx="3">
                  <c:v>142384</c:v>
                </c:pt>
                <c:pt idx="4">
                  <c:v>143686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441600"/>
        <c:axId val="120702080"/>
      </c:barChart>
      <c:catAx>
        <c:axId val="114441600"/>
        <c:scaling>
          <c:orientation val="minMax"/>
        </c:scaling>
        <c:delete val="0"/>
        <c:axPos val="b"/>
        <c:majorTickMark val="none"/>
        <c:minorTickMark val="none"/>
        <c:tickLblPos val="nextTo"/>
        <c:crossAx val="120702080"/>
        <c:crosses val="autoZero"/>
        <c:auto val="1"/>
        <c:lblAlgn val="ctr"/>
        <c:lblOffset val="100"/>
        <c:noMultiLvlLbl val="0"/>
      </c:catAx>
      <c:valAx>
        <c:axId val="120702080"/>
        <c:scaling>
          <c:orientation val="minMax"/>
          <c:max val="24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千円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9.02108626795982E-2"/>
              <c:y val="7.6978960810039965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14441600"/>
        <c:crosses val="autoZero"/>
        <c:crossBetween val="between"/>
        <c:majorUnit val="6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総費用－受託工事費＋地方債償還金</a:t>
            </a:r>
            <a:endParaRPr lang="ja-JP" sz="16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'1-⑥給水原価'!$A$47:$B$47</c:f>
              <c:strCache>
                <c:ptCount val="1"/>
                <c:pt idx="0">
                  <c:v>総費用-受託工+償還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val>
            <c:numRef>
              <c:f>'1-⑥給水原価'!$C$47:$G$47</c:f>
              <c:numCache>
                <c:formatCode>#,##0_);[Red]\(#,##0\)</c:formatCode>
                <c:ptCount val="5"/>
                <c:pt idx="0">
                  <c:v>185646</c:v>
                </c:pt>
                <c:pt idx="1">
                  <c:v>196967</c:v>
                </c:pt>
                <c:pt idx="2">
                  <c:v>201391</c:v>
                </c:pt>
                <c:pt idx="3">
                  <c:v>168736</c:v>
                </c:pt>
                <c:pt idx="4">
                  <c:v>163400</c:v>
                </c:pt>
              </c:numCache>
            </c:numRef>
          </c:val>
        </c:ser>
        <c:ser>
          <c:idx val="0"/>
          <c:order val="1"/>
          <c:tx>
            <c:strRef>
              <c:f>'1-⑥給水原価'!$A$48:$B$48</c:f>
              <c:strCache>
                <c:ptCount val="1"/>
                <c:pt idx="0">
                  <c:v>総費用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'1-⑥給水原価'!$C$46:$G$46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'1-⑥給水原価'!$C$48:$G$48</c:f>
              <c:numCache>
                <c:formatCode>#,##0_);[Red]\(#,##0\)</c:formatCode>
                <c:ptCount val="5"/>
                <c:pt idx="0">
                  <c:v>117705</c:v>
                </c:pt>
                <c:pt idx="1">
                  <c:v>128709</c:v>
                </c:pt>
                <c:pt idx="2">
                  <c:v>140293</c:v>
                </c:pt>
                <c:pt idx="3">
                  <c:v>121251</c:v>
                </c:pt>
                <c:pt idx="4">
                  <c:v>125903</c:v>
                </c:pt>
              </c:numCache>
            </c:numRef>
          </c:val>
        </c:ser>
        <c:ser>
          <c:idx val="3"/>
          <c:order val="2"/>
          <c:tx>
            <c:strRef>
              <c:f>'1-⑥給水原価'!$A$49:$B$49</c:f>
              <c:strCache>
                <c:ptCount val="1"/>
                <c:pt idx="0">
                  <c:v>受託工事費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val>
            <c:numRef>
              <c:f>'1-⑥給水原価'!$C$49:$G$49</c:f>
              <c:numCache>
                <c:formatCode>#,##0_);[Red]\(#,##0\)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3"/>
          <c:tx>
            <c:strRef>
              <c:f>'1-⑥給水原価'!$A$50:$B$50</c:f>
              <c:strCache>
                <c:ptCount val="1"/>
                <c:pt idx="0">
                  <c:v>地方債償還金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cat>
            <c:strRef>
              <c:f>'1-⑥給水原価'!$C$46:$G$46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'1-⑥給水原価'!$C$50:$G$50</c:f>
              <c:numCache>
                <c:formatCode>#,##0_);[Red]\(#,##0\)</c:formatCode>
                <c:ptCount val="5"/>
                <c:pt idx="0">
                  <c:v>67941</c:v>
                </c:pt>
                <c:pt idx="1">
                  <c:v>68258</c:v>
                </c:pt>
                <c:pt idx="2">
                  <c:v>61098</c:v>
                </c:pt>
                <c:pt idx="3">
                  <c:v>47485</c:v>
                </c:pt>
                <c:pt idx="4">
                  <c:v>37497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915200"/>
        <c:axId val="90916736"/>
      </c:barChart>
      <c:catAx>
        <c:axId val="90915200"/>
        <c:scaling>
          <c:orientation val="minMax"/>
        </c:scaling>
        <c:delete val="0"/>
        <c:axPos val="b"/>
        <c:majorTickMark val="none"/>
        <c:minorTickMark val="none"/>
        <c:tickLblPos val="nextTo"/>
        <c:crossAx val="90916736"/>
        <c:crosses val="autoZero"/>
        <c:auto val="1"/>
        <c:lblAlgn val="ctr"/>
        <c:lblOffset val="100"/>
        <c:noMultiLvlLbl val="0"/>
      </c:catAx>
      <c:valAx>
        <c:axId val="90916736"/>
        <c:scaling>
          <c:orientation val="minMax"/>
          <c:max val="5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千円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9.2587570938659408E-2"/>
              <c:y val="8.0820105580064278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90915200"/>
        <c:crosses val="autoZero"/>
        <c:crossBetween val="between"/>
        <c:majorUnit val="10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年間総有収水量</a:t>
            </a:r>
            <a:endParaRPr lang="ja-JP" sz="16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'1-⑥給水原価'!$A$51:$B$51</c:f>
              <c:strCache>
                <c:ptCount val="1"/>
                <c:pt idx="0">
                  <c:v>年間総有収水量</c:v>
                </c:pt>
              </c:strCache>
            </c:strRef>
          </c:tx>
          <c:invertIfNegative val="0"/>
          <c:cat>
            <c:strRef>
              <c:f>'1-⑥給水原価'!$C$46:$G$46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'1-⑥給水原価'!$C$51:$G$51</c:f>
              <c:numCache>
                <c:formatCode>#,##0_);[Red]\(#,##0\)</c:formatCode>
                <c:ptCount val="5"/>
                <c:pt idx="0">
                  <c:v>446822</c:v>
                </c:pt>
                <c:pt idx="1">
                  <c:v>424875</c:v>
                </c:pt>
                <c:pt idx="2">
                  <c:v>421719</c:v>
                </c:pt>
                <c:pt idx="3">
                  <c:v>406058</c:v>
                </c:pt>
                <c:pt idx="4">
                  <c:v>397904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926464"/>
        <c:axId val="90932352"/>
      </c:barChart>
      <c:catAx>
        <c:axId val="90926464"/>
        <c:scaling>
          <c:orientation val="minMax"/>
        </c:scaling>
        <c:delete val="0"/>
        <c:axPos val="b"/>
        <c:majorTickMark val="none"/>
        <c:minorTickMark val="none"/>
        <c:tickLblPos val="nextTo"/>
        <c:crossAx val="90932352"/>
        <c:crosses val="autoZero"/>
        <c:auto val="1"/>
        <c:lblAlgn val="ctr"/>
        <c:lblOffset val="100"/>
        <c:noMultiLvlLbl val="0"/>
      </c:catAx>
      <c:valAx>
        <c:axId val="90932352"/>
        <c:scaling>
          <c:orientation val="minMax"/>
          <c:max val="5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㎥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6.6443780088986201E-2"/>
              <c:y val="7.7447177509890913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90926464"/>
        <c:crosses val="autoZero"/>
        <c:crossBetween val="between"/>
        <c:majorUnit val="10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給水原価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'1-⑥給水原価'!$A$47:$B$47</c:f>
              <c:strCache>
                <c:ptCount val="1"/>
                <c:pt idx="0">
                  <c:v>総費用-受託工+償還</c:v>
                </c:pt>
              </c:strCache>
            </c:strRef>
          </c:tx>
          <c:invertIfNegative val="0"/>
          <c:cat>
            <c:strRef>
              <c:f>'1-⑥給水原価'!$C$46:$G$46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'1-⑥給水原価'!$C$47:$G$47</c:f>
              <c:numCache>
                <c:formatCode>#,##0_);[Red]\(#,##0\)</c:formatCode>
                <c:ptCount val="5"/>
                <c:pt idx="0">
                  <c:v>185646</c:v>
                </c:pt>
                <c:pt idx="1">
                  <c:v>196967</c:v>
                </c:pt>
                <c:pt idx="2">
                  <c:v>201391</c:v>
                </c:pt>
                <c:pt idx="3">
                  <c:v>168736</c:v>
                </c:pt>
                <c:pt idx="4">
                  <c:v>163400</c:v>
                </c:pt>
              </c:numCache>
            </c:numRef>
          </c:val>
        </c:ser>
        <c:ser>
          <c:idx val="1"/>
          <c:order val="1"/>
          <c:tx>
            <c:strRef>
              <c:f>'1-⑥給水原価'!$A$51:$B$51</c:f>
              <c:strCache>
                <c:ptCount val="1"/>
                <c:pt idx="0">
                  <c:v>年間総有収水量</c:v>
                </c:pt>
              </c:strCache>
            </c:strRef>
          </c:tx>
          <c:invertIfNegative val="0"/>
          <c:cat>
            <c:strRef>
              <c:f>'1-⑥給水原価'!$C$46:$G$46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'1-⑥給水原価'!$C$51:$G$51</c:f>
              <c:numCache>
                <c:formatCode>#,##0_);[Red]\(#,##0\)</c:formatCode>
                <c:ptCount val="5"/>
                <c:pt idx="0">
                  <c:v>446822</c:v>
                </c:pt>
                <c:pt idx="1">
                  <c:v>424875</c:v>
                </c:pt>
                <c:pt idx="2">
                  <c:v>421719</c:v>
                </c:pt>
                <c:pt idx="3">
                  <c:v>406058</c:v>
                </c:pt>
                <c:pt idx="4">
                  <c:v>397904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957696"/>
        <c:axId val="91107328"/>
      </c:barChart>
      <c:lineChart>
        <c:grouping val="standard"/>
        <c:varyColors val="0"/>
        <c:ser>
          <c:idx val="2"/>
          <c:order val="2"/>
          <c:tx>
            <c:strRef>
              <c:f>'1-⑥給水原価'!$A$52:$B$52</c:f>
              <c:strCache>
                <c:ptCount val="1"/>
                <c:pt idx="0">
                  <c:v>給水原価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'1-⑥給水原価'!$C$46:$G$46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'1-⑥給水原価'!$C$52:$G$52</c:f>
              <c:numCache>
                <c:formatCode>0.00_ </c:formatCode>
                <c:ptCount val="5"/>
                <c:pt idx="0">
                  <c:v>415.48088500566223</c:v>
                </c:pt>
                <c:pt idx="1">
                  <c:v>463.58811415122091</c:v>
                </c:pt>
                <c:pt idx="2">
                  <c:v>477.54784584047673</c:v>
                </c:pt>
                <c:pt idx="3">
                  <c:v>415.54654753754386</c:v>
                </c:pt>
                <c:pt idx="4">
                  <c:v>410.65181551328965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'1-⑥給水原価'!$A$53:$B$53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'1-⑥給水原価'!$C$46:$G$46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'1-⑥給水原価'!$C$53:$G$53</c:f>
              <c:numCache>
                <c:formatCode>#,##0.00_);[Red]\(#,##0.00\)</c:formatCode>
                <c:ptCount val="5"/>
                <c:pt idx="0">
                  <c:v>270.7</c:v>
                </c:pt>
                <c:pt idx="1">
                  <c:v>275.86</c:v>
                </c:pt>
                <c:pt idx="2">
                  <c:v>501.18</c:v>
                </c:pt>
                <c:pt idx="3">
                  <c:v>376.61</c:v>
                </c:pt>
                <c:pt idx="4">
                  <c:v>440.03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110784"/>
        <c:axId val="91109248"/>
      </c:lineChart>
      <c:catAx>
        <c:axId val="9095769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chemeClr val="tx1">
              <a:lumMod val="85000"/>
              <a:lumOff val="15000"/>
            </a:schemeClr>
          </a:solidFill>
        </c:spPr>
        <c:crossAx val="91107328"/>
        <c:crosses val="autoZero"/>
        <c:auto val="1"/>
        <c:lblAlgn val="ctr"/>
        <c:lblOffset val="100"/>
        <c:noMultiLvlLbl val="0"/>
      </c:catAx>
      <c:valAx>
        <c:axId val="91107328"/>
        <c:scaling>
          <c:orientation val="minMax"/>
          <c:max val="5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</a:t>
                </a:r>
                <a:r>
                  <a:rPr lang="en-US" altLang="ja-JP"/>
                  <a:t>/</a:t>
                </a:r>
                <a:r>
                  <a:rPr lang="ja-JP" altLang="en-US"/>
                  <a:t>㎥）</a:t>
                </a:r>
              </a:p>
            </c:rich>
          </c:tx>
          <c:layout>
            <c:manualLayout>
              <c:xMode val="edge"/>
              <c:yMode val="edge"/>
              <c:x val="6.7057273860579511E-2"/>
              <c:y val="5.5490825339482901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90957696"/>
        <c:crosses val="autoZero"/>
        <c:crossBetween val="between"/>
        <c:majorUnit val="100000"/>
      </c:valAx>
      <c:valAx>
        <c:axId val="91109248"/>
        <c:scaling>
          <c:orientation val="minMax"/>
          <c:max val="550"/>
          <c:min val="200"/>
        </c:scaling>
        <c:delete val="0"/>
        <c:axPos val="r"/>
        <c:numFmt formatCode="0.00_ " sourceLinked="1"/>
        <c:majorTickMark val="out"/>
        <c:minorTickMark val="none"/>
        <c:tickLblPos val="nextTo"/>
        <c:crossAx val="91110784"/>
        <c:crosses val="max"/>
        <c:crossBetween val="between"/>
        <c:majorUnit val="70"/>
      </c:valAx>
      <c:catAx>
        <c:axId val="91110784"/>
        <c:scaling>
          <c:orientation val="minMax"/>
        </c:scaling>
        <c:delete val="1"/>
        <c:axPos val="b"/>
        <c:majorTickMark val="out"/>
        <c:minorTickMark val="none"/>
        <c:tickLblPos val="nextTo"/>
        <c:crossAx val="91109248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一日平均配水量</a:t>
            </a:r>
            <a:endParaRPr lang="ja-JP" sz="16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'1-⑦施設利用率'!$A$47:$B$47</c:f>
              <c:strCache>
                <c:ptCount val="1"/>
                <c:pt idx="0">
                  <c:v>一日平均配水量</c:v>
                </c:pt>
              </c:strCache>
            </c:strRef>
          </c:tx>
          <c:invertIfNegative val="0"/>
          <c:cat>
            <c:strRef>
              <c:f>'1-⑦施設利用率'!$C$46:$G$46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'1-⑦施設利用率'!$C$47:$G$47</c:f>
              <c:numCache>
                <c:formatCode>#,##0_);[Red]\(#,##0\)</c:formatCode>
                <c:ptCount val="5"/>
                <c:pt idx="0">
                  <c:v>1601.2868852459017</c:v>
                </c:pt>
                <c:pt idx="1">
                  <c:v>1737.1260273972603</c:v>
                </c:pt>
                <c:pt idx="2">
                  <c:v>1653.6602739726027</c:v>
                </c:pt>
                <c:pt idx="3">
                  <c:v>1744.7232876712328</c:v>
                </c:pt>
                <c:pt idx="4">
                  <c:v>1597.9617486338798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832640"/>
        <c:axId val="108834176"/>
      </c:barChart>
      <c:catAx>
        <c:axId val="108832640"/>
        <c:scaling>
          <c:orientation val="minMax"/>
        </c:scaling>
        <c:delete val="0"/>
        <c:axPos val="b"/>
        <c:majorTickMark val="none"/>
        <c:minorTickMark val="none"/>
        <c:tickLblPos val="nextTo"/>
        <c:crossAx val="108834176"/>
        <c:crosses val="autoZero"/>
        <c:auto val="1"/>
        <c:lblAlgn val="ctr"/>
        <c:lblOffset val="100"/>
        <c:noMultiLvlLbl val="0"/>
      </c:catAx>
      <c:valAx>
        <c:axId val="108834176"/>
        <c:scaling>
          <c:orientation val="minMax"/>
          <c:max val="3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㎥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0447111223396541"/>
              <c:y val="6.9296671269991339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08832640"/>
        <c:crosses val="autoZero"/>
        <c:crossBetween val="between"/>
        <c:majorUnit val="5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一日配水能力</a:t>
            </a:r>
            <a:endParaRPr lang="ja-JP" sz="16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'1-⑦施設利用率'!$A$49:$B$49</c:f>
              <c:strCache>
                <c:ptCount val="1"/>
                <c:pt idx="0">
                  <c:v>一日配水能力</c:v>
                </c:pt>
              </c:strCache>
            </c:strRef>
          </c:tx>
          <c:invertIfNegative val="0"/>
          <c:cat>
            <c:strRef>
              <c:f>'1-⑦施設利用率'!$C$46:$G$46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'1-⑦施設利用率'!$C$49:$G$49</c:f>
              <c:numCache>
                <c:formatCode>#,##0_);[Red]\(#,##0\)</c:formatCode>
                <c:ptCount val="5"/>
                <c:pt idx="0">
                  <c:v>2731</c:v>
                </c:pt>
                <c:pt idx="1">
                  <c:v>2731</c:v>
                </c:pt>
                <c:pt idx="2">
                  <c:v>2731</c:v>
                </c:pt>
                <c:pt idx="3">
                  <c:v>2731</c:v>
                </c:pt>
                <c:pt idx="4">
                  <c:v>2731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364544"/>
        <c:axId val="110366080"/>
      </c:barChart>
      <c:catAx>
        <c:axId val="110364544"/>
        <c:scaling>
          <c:orientation val="minMax"/>
        </c:scaling>
        <c:delete val="0"/>
        <c:axPos val="b"/>
        <c:majorTickMark val="none"/>
        <c:minorTickMark val="none"/>
        <c:tickLblPos val="nextTo"/>
        <c:crossAx val="110366080"/>
        <c:crosses val="autoZero"/>
        <c:auto val="1"/>
        <c:lblAlgn val="ctr"/>
        <c:lblOffset val="100"/>
        <c:noMultiLvlLbl val="0"/>
      </c:catAx>
      <c:valAx>
        <c:axId val="110366080"/>
        <c:scaling>
          <c:orientation val="minMax"/>
          <c:max val="3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㎥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5.9313655311802604E-2"/>
              <c:y val="6.9580904156891887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10364544"/>
        <c:crosses val="autoZero"/>
        <c:crossBetween val="between"/>
        <c:majorUnit val="5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施設利用率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'1-⑦施設利用率'!$A$47:$B$47</c:f>
              <c:strCache>
                <c:ptCount val="1"/>
                <c:pt idx="0">
                  <c:v>一日平均配水量</c:v>
                </c:pt>
              </c:strCache>
            </c:strRef>
          </c:tx>
          <c:invertIfNegative val="0"/>
          <c:cat>
            <c:strRef>
              <c:f>'1-⑦施設利用率'!$C$46:$G$46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'1-⑦施設利用率'!$C$47:$G$47</c:f>
              <c:numCache>
                <c:formatCode>#,##0_);[Red]\(#,##0\)</c:formatCode>
                <c:ptCount val="5"/>
                <c:pt idx="0">
                  <c:v>1601.2868852459017</c:v>
                </c:pt>
                <c:pt idx="1">
                  <c:v>1737.1260273972603</c:v>
                </c:pt>
                <c:pt idx="2">
                  <c:v>1653.6602739726027</c:v>
                </c:pt>
                <c:pt idx="3">
                  <c:v>1744.7232876712328</c:v>
                </c:pt>
                <c:pt idx="4">
                  <c:v>1597.9617486338798</c:v>
                </c:pt>
              </c:numCache>
            </c:numRef>
          </c:val>
        </c:ser>
        <c:ser>
          <c:idx val="1"/>
          <c:order val="1"/>
          <c:tx>
            <c:strRef>
              <c:f>'1-⑦施設利用率'!$A$49:$B$49</c:f>
              <c:strCache>
                <c:ptCount val="1"/>
                <c:pt idx="0">
                  <c:v>一日配水能力</c:v>
                </c:pt>
              </c:strCache>
            </c:strRef>
          </c:tx>
          <c:invertIfNegative val="0"/>
          <c:cat>
            <c:strRef>
              <c:f>'1-⑦施設利用率'!$C$46:$G$46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'1-⑦施設利用率'!$C$49:$G$49</c:f>
              <c:numCache>
                <c:formatCode>#,##0_);[Red]\(#,##0\)</c:formatCode>
                <c:ptCount val="5"/>
                <c:pt idx="0">
                  <c:v>2731</c:v>
                </c:pt>
                <c:pt idx="1">
                  <c:v>2731</c:v>
                </c:pt>
                <c:pt idx="2">
                  <c:v>2731</c:v>
                </c:pt>
                <c:pt idx="3">
                  <c:v>2731</c:v>
                </c:pt>
                <c:pt idx="4">
                  <c:v>2731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498176"/>
        <c:axId val="110500096"/>
      </c:barChart>
      <c:lineChart>
        <c:grouping val="standard"/>
        <c:varyColors val="0"/>
        <c:ser>
          <c:idx val="2"/>
          <c:order val="2"/>
          <c:tx>
            <c:strRef>
              <c:f>'1-⑦施設利用率'!$A$50:$B$50</c:f>
              <c:strCache>
                <c:ptCount val="1"/>
                <c:pt idx="0">
                  <c:v>施設利用率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'1-⑦施設利用率'!$C$46:$G$46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'1-⑦施設利用率'!$C$50:$G$50</c:f>
              <c:numCache>
                <c:formatCode>#,##0.00_);[Red]\(#,##0.00\)</c:formatCode>
                <c:ptCount val="5"/>
                <c:pt idx="0">
                  <c:v>58.633719708747769</c:v>
                </c:pt>
                <c:pt idx="1">
                  <c:v>63.607690494224101</c:v>
                </c:pt>
                <c:pt idx="2">
                  <c:v>60.551456388597678</c:v>
                </c:pt>
                <c:pt idx="3">
                  <c:v>63.885876516705707</c:v>
                </c:pt>
                <c:pt idx="4">
                  <c:v>58.511964431852057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'1-⑦施設利用率'!$A$51:$B$51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'1-⑦施設利用率'!$C$46:$G$46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'1-⑦施設利用率'!$C$51:$G$51</c:f>
              <c:numCache>
                <c:formatCode>#,##0.00_);[Red]\(#,##0.00\)</c:formatCode>
                <c:ptCount val="5"/>
                <c:pt idx="0">
                  <c:v>59.84</c:v>
                </c:pt>
                <c:pt idx="1">
                  <c:v>60.66</c:v>
                </c:pt>
                <c:pt idx="2">
                  <c:v>57.55</c:v>
                </c:pt>
                <c:pt idx="3">
                  <c:v>57.43</c:v>
                </c:pt>
                <c:pt idx="4">
                  <c:v>57.29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503808"/>
        <c:axId val="110502272"/>
      </c:lineChart>
      <c:catAx>
        <c:axId val="11049817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chemeClr val="tx1">
              <a:lumMod val="85000"/>
              <a:lumOff val="15000"/>
            </a:schemeClr>
          </a:solidFill>
        </c:spPr>
        <c:crossAx val="110500096"/>
        <c:crosses val="autoZero"/>
        <c:auto val="1"/>
        <c:lblAlgn val="ctr"/>
        <c:lblOffset val="100"/>
        <c:noMultiLvlLbl val="0"/>
      </c:catAx>
      <c:valAx>
        <c:axId val="110500096"/>
        <c:scaling>
          <c:orientation val="minMax"/>
          <c:max val="3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（㎥）</a:t>
                </a:r>
              </a:p>
            </c:rich>
          </c:tx>
          <c:layout>
            <c:manualLayout>
              <c:xMode val="edge"/>
              <c:yMode val="edge"/>
              <c:x val="0.12868333731822076"/>
              <c:y val="5.5490825339482901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10498176"/>
        <c:crosses val="autoZero"/>
        <c:crossBetween val="between"/>
        <c:majorUnit val="500"/>
      </c:valAx>
      <c:valAx>
        <c:axId val="110502272"/>
        <c:scaling>
          <c:orientation val="minMax"/>
          <c:max val="65"/>
          <c:min val="55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10503808"/>
        <c:crosses val="max"/>
        <c:crossBetween val="between"/>
        <c:majorUnit val="5"/>
      </c:valAx>
      <c:catAx>
        <c:axId val="110503808"/>
        <c:scaling>
          <c:orientation val="minMax"/>
        </c:scaling>
        <c:delete val="1"/>
        <c:axPos val="b"/>
        <c:majorTickMark val="out"/>
        <c:minorTickMark val="none"/>
        <c:tickLblPos val="nextTo"/>
        <c:crossAx val="11050227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年間総有収水量</a:t>
            </a:r>
            <a:endParaRPr lang="ja-JP" sz="16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'1-⑧有収率'!$A$47:$B$47</c:f>
              <c:strCache>
                <c:ptCount val="1"/>
                <c:pt idx="0">
                  <c:v>年間総有収水量</c:v>
                </c:pt>
              </c:strCache>
            </c:strRef>
          </c:tx>
          <c:invertIfNegative val="0"/>
          <c:cat>
            <c:strRef>
              <c:f>'1-⑧有収率'!$C$46:$G$46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'1-⑧有収率'!$C$47:$G$47</c:f>
              <c:numCache>
                <c:formatCode>#,##0_);[Red]\(#,##0\)</c:formatCode>
                <c:ptCount val="5"/>
                <c:pt idx="0">
                  <c:v>446822</c:v>
                </c:pt>
                <c:pt idx="1">
                  <c:v>424875</c:v>
                </c:pt>
                <c:pt idx="2">
                  <c:v>421719</c:v>
                </c:pt>
                <c:pt idx="3">
                  <c:v>406058</c:v>
                </c:pt>
                <c:pt idx="4">
                  <c:v>397904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555520"/>
        <c:axId val="110557056"/>
      </c:barChart>
      <c:catAx>
        <c:axId val="110555520"/>
        <c:scaling>
          <c:orientation val="minMax"/>
        </c:scaling>
        <c:delete val="0"/>
        <c:axPos val="b"/>
        <c:majorTickMark val="none"/>
        <c:minorTickMark val="none"/>
        <c:tickLblPos val="nextTo"/>
        <c:crossAx val="110557056"/>
        <c:crosses val="autoZero"/>
        <c:auto val="1"/>
        <c:lblAlgn val="ctr"/>
        <c:lblOffset val="100"/>
        <c:noMultiLvlLbl val="0"/>
      </c:catAx>
      <c:valAx>
        <c:axId val="110557056"/>
        <c:scaling>
          <c:orientation val="minMax"/>
          <c:max val="8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㎥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068478204930266"/>
              <c:y val="6.9296671269991339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10555520"/>
        <c:crosses val="autoZero"/>
        <c:crossBetween val="between"/>
        <c:majorUnit val="20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年間総配水量</a:t>
            </a:r>
            <a:endParaRPr lang="ja-JP" sz="16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'1-⑧有収率'!$A$48:$B$48</c:f>
              <c:strCache>
                <c:ptCount val="1"/>
                <c:pt idx="0">
                  <c:v>年間総配水量</c:v>
                </c:pt>
              </c:strCache>
            </c:strRef>
          </c:tx>
          <c:invertIfNegative val="0"/>
          <c:cat>
            <c:strRef>
              <c:f>'1-⑧有収率'!$C$46:$G$46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'1-⑧有収率'!$C$48:$G$48</c:f>
              <c:numCache>
                <c:formatCode>#,##0_);[Red]\(#,##0\)</c:formatCode>
                <c:ptCount val="5"/>
                <c:pt idx="0">
                  <c:v>586071</c:v>
                </c:pt>
                <c:pt idx="1">
                  <c:v>634051</c:v>
                </c:pt>
                <c:pt idx="2">
                  <c:v>603586</c:v>
                </c:pt>
                <c:pt idx="3">
                  <c:v>636824</c:v>
                </c:pt>
                <c:pt idx="4">
                  <c:v>584854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975872"/>
        <c:axId val="119006336"/>
      </c:barChart>
      <c:catAx>
        <c:axId val="118975872"/>
        <c:scaling>
          <c:orientation val="minMax"/>
        </c:scaling>
        <c:delete val="0"/>
        <c:axPos val="b"/>
        <c:majorTickMark val="none"/>
        <c:minorTickMark val="none"/>
        <c:tickLblPos val="nextTo"/>
        <c:crossAx val="119006336"/>
        <c:crosses val="autoZero"/>
        <c:auto val="1"/>
        <c:lblAlgn val="ctr"/>
        <c:lblOffset val="100"/>
        <c:noMultiLvlLbl val="0"/>
      </c:catAx>
      <c:valAx>
        <c:axId val="119006336"/>
        <c:scaling>
          <c:orientation val="minMax"/>
          <c:max val="8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㎥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9.4964279197720602E-2"/>
              <c:y val="7.35140408333914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18975872"/>
        <c:crosses val="autoZero"/>
        <c:crossBetween val="between"/>
        <c:majorUnit val="20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有収率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'1-⑧有収率'!$A$47:$B$47</c:f>
              <c:strCache>
                <c:ptCount val="1"/>
                <c:pt idx="0">
                  <c:v>年間総有収水量</c:v>
                </c:pt>
              </c:strCache>
            </c:strRef>
          </c:tx>
          <c:invertIfNegative val="0"/>
          <c:cat>
            <c:strRef>
              <c:f>'1-⑧有収率'!$C$46:$G$46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'1-⑧有収率'!$C$47:$G$47</c:f>
              <c:numCache>
                <c:formatCode>#,##0_);[Red]\(#,##0\)</c:formatCode>
                <c:ptCount val="5"/>
                <c:pt idx="0">
                  <c:v>446822</c:v>
                </c:pt>
                <c:pt idx="1">
                  <c:v>424875</c:v>
                </c:pt>
                <c:pt idx="2">
                  <c:v>421719</c:v>
                </c:pt>
                <c:pt idx="3">
                  <c:v>406058</c:v>
                </c:pt>
                <c:pt idx="4">
                  <c:v>397904</c:v>
                </c:pt>
              </c:numCache>
            </c:numRef>
          </c:val>
        </c:ser>
        <c:ser>
          <c:idx val="1"/>
          <c:order val="1"/>
          <c:tx>
            <c:strRef>
              <c:f>'1-⑧有収率'!$A$48:$B$48</c:f>
              <c:strCache>
                <c:ptCount val="1"/>
                <c:pt idx="0">
                  <c:v>年間総配水量</c:v>
                </c:pt>
              </c:strCache>
            </c:strRef>
          </c:tx>
          <c:invertIfNegative val="0"/>
          <c:cat>
            <c:strRef>
              <c:f>'1-⑧有収率'!$C$46:$G$46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'1-⑧有収率'!$C$48:$G$48</c:f>
              <c:numCache>
                <c:formatCode>#,##0_);[Red]\(#,##0\)</c:formatCode>
                <c:ptCount val="5"/>
                <c:pt idx="0">
                  <c:v>586071</c:v>
                </c:pt>
                <c:pt idx="1">
                  <c:v>634051</c:v>
                </c:pt>
                <c:pt idx="2">
                  <c:v>603586</c:v>
                </c:pt>
                <c:pt idx="3">
                  <c:v>636824</c:v>
                </c:pt>
                <c:pt idx="4">
                  <c:v>584854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068544"/>
        <c:axId val="119816192"/>
      </c:barChart>
      <c:lineChart>
        <c:grouping val="standard"/>
        <c:varyColors val="0"/>
        <c:ser>
          <c:idx val="2"/>
          <c:order val="2"/>
          <c:tx>
            <c:strRef>
              <c:f>'1-⑧有収率'!$A$49:$B$49</c:f>
              <c:strCache>
                <c:ptCount val="1"/>
                <c:pt idx="0">
                  <c:v>有収率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'1-⑧有収率'!$C$46:$G$46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'1-⑧有収率'!$C$49:$G$49</c:f>
              <c:numCache>
                <c:formatCode>#,##0.00_);[Red]\(#,##0.00\)</c:formatCode>
                <c:ptCount val="5"/>
                <c:pt idx="0">
                  <c:v>76.240250754601405</c:v>
                </c:pt>
                <c:pt idx="1">
                  <c:v>67.009593865477697</c:v>
                </c:pt>
                <c:pt idx="2">
                  <c:v>69.868916774080247</c:v>
                </c:pt>
                <c:pt idx="3">
                  <c:v>63.762986319611073</c:v>
                </c:pt>
                <c:pt idx="4">
                  <c:v>68.03475739244324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'1-⑧有収率'!$A$50:$B$50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'1-⑧有収率'!$C$46:$G$46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'1-⑧有収率'!$C$50:$G$50</c:f>
              <c:numCache>
                <c:formatCode>#,##0.00_);[Red]\(#,##0.00\)</c:formatCode>
                <c:ptCount val="5"/>
                <c:pt idx="0">
                  <c:v>77.989999999999995</c:v>
                </c:pt>
                <c:pt idx="1">
                  <c:v>77.319999999999993</c:v>
                </c:pt>
                <c:pt idx="2">
                  <c:v>74.14</c:v>
                </c:pt>
                <c:pt idx="3">
                  <c:v>73.83</c:v>
                </c:pt>
                <c:pt idx="4">
                  <c:v>73.69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819648"/>
        <c:axId val="119818112"/>
      </c:lineChart>
      <c:catAx>
        <c:axId val="119068544"/>
        <c:scaling>
          <c:orientation val="minMax"/>
        </c:scaling>
        <c:delete val="0"/>
        <c:axPos val="b"/>
        <c:majorTickMark val="none"/>
        <c:minorTickMark val="none"/>
        <c:tickLblPos val="nextTo"/>
        <c:crossAx val="119816192"/>
        <c:crosses val="autoZero"/>
        <c:auto val="1"/>
        <c:lblAlgn val="ctr"/>
        <c:lblOffset val="100"/>
        <c:noMultiLvlLbl val="0"/>
      </c:catAx>
      <c:valAx>
        <c:axId val="119816192"/>
        <c:scaling>
          <c:orientation val="minMax"/>
          <c:max val="8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（㎥）</a:t>
                </a:r>
              </a:p>
            </c:rich>
          </c:tx>
          <c:layout>
            <c:manualLayout>
              <c:xMode val="edge"/>
              <c:yMode val="edge"/>
              <c:x val="0.10814131616567368"/>
              <c:y val="5.2521263349876363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19068544"/>
        <c:crosses val="autoZero"/>
        <c:crossBetween val="between"/>
        <c:majorUnit val="200000"/>
      </c:valAx>
      <c:valAx>
        <c:axId val="119818112"/>
        <c:scaling>
          <c:orientation val="minMax"/>
          <c:max val="80"/>
          <c:min val="6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19819648"/>
        <c:crosses val="max"/>
        <c:crossBetween val="between"/>
        <c:majorUnit val="5"/>
      </c:valAx>
      <c:catAx>
        <c:axId val="119819648"/>
        <c:scaling>
          <c:orientation val="minMax"/>
        </c:scaling>
        <c:delete val="1"/>
        <c:axPos val="b"/>
        <c:majorTickMark val="out"/>
        <c:minorTickMark val="none"/>
        <c:tickLblPos val="nextTo"/>
        <c:crossAx val="1198181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当該年度に更新した管路延長</a:t>
            </a:r>
            <a:endParaRPr lang="ja-JP" sz="1600"/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'2-③管路更新率'!$A$50:$B$50</c:f>
              <c:strCache>
                <c:ptCount val="1"/>
                <c:pt idx="0">
                  <c:v>配水管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'2-③管路更新率'!$C$46:$G$46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'2-③管路更新率'!$C$50:$G$50</c:f>
              <c:numCache>
                <c:formatCode>#,##0_);[Red]\(#,##0\)</c:formatCode>
                <c:ptCount val="5"/>
                <c:pt idx="0">
                  <c:v>0</c:v>
                </c:pt>
                <c:pt idx="1">
                  <c:v>2061.5559999999996</c:v>
                </c:pt>
                <c:pt idx="2">
                  <c:v>623.66399999999999</c:v>
                </c:pt>
                <c:pt idx="3">
                  <c:v>2408.0359999999996</c:v>
                </c:pt>
                <c:pt idx="4">
                  <c:v>523</c:v>
                </c:pt>
              </c:numCache>
            </c:numRef>
          </c:val>
        </c:ser>
        <c:ser>
          <c:idx val="2"/>
          <c:order val="1"/>
          <c:tx>
            <c:strRef>
              <c:f>'2-③管路更新率'!$A$49:$B$49</c:f>
              <c:strCache>
                <c:ptCount val="1"/>
                <c:pt idx="0">
                  <c:v>送水管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'2-③管路更新率'!$C$46:$G$46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'2-③管路更新率'!$C$49:$G$49</c:f>
              <c:numCache>
                <c:formatCode>#,##0_);[Red]\(#,##0\)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2"/>
          <c:tx>
            <c:strRef>
              <c:f>'2-③管路更新率'!$A$48:$B$48</c:f>
              <c:strCache>
                <c:ptCount val="1"/>
                <c:pt idx="0">
                  <c:v>導水管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cat>
            <c:strRef>
              <c:f>'2-③管路更新率'!$C$46:$G$46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'2-③管路更新率'!$C$48:$G$48</c:f>
              <c:numCache>
                <c:formatCode>#,##0_);[Red]\(#,##0\)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0"/>
          <c:order val="3"/>
          <c:tx>
            <c:strRef>
              <c:f>'2-③管路更新率'!$A$47:$B$47</c:f>
              <c:strCache>
                <c:ptCount val="1"/>
                <c:pt idx="0">
                  <c:v>更新管路延長</c:v>
                </c:pt>
              </c:strCache>
            </c:strRef>
          </c:tx>
          <c:spPr>
            <a:noFill/>
          </c:spPr>
          <c:invertIfNegative val="0"/>
          <c:dLbls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'2-③管路更新率'!$C$46:$G$46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'2-③管路更新率'!$C$47:$G$47</c:f>
              <c:numCache>
                <c:formatCode>#,##0_);[Red]\(#,##0\)</c:formatCode>
                <c:ptCount val="5"/>
                <c:pt idx="0">
                  <c:v>0</c:v>
                </c:pt>
                <c:pt idx="1">
                  <c:v>2061.5559999999996</c:v>
                </c:pt>
                <c:pt idx="2">
                  <c:v>623.66399999999999</c:v>
                </c:pt>
                <c:pt idx="3">
                  <c:v>2408.0359999999996</c:v>
                </c:pt>
                <c:pt idx="4">
                  <c:v>523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331072"/>
        <c:axId val="121341056"/>
      </c:barChart>
      <c:catAx>
        <c:axId val="121331072"/>
        <c:scaling>
          <c:orientation val="minMax"/>
        </c:scaling>
        <c:delete val="0"/>
        <c:axPos val="b"/>
        <c:majorTickMark val="none"/>
        <c:minorTickMark val="none"/>
        <c:tickLblPos val="nextTo"/>
        <c:crossAx val="121341056"/>
        <c:crosses val="autoZero"/>
        <c:auto val="1"/>
        <c:lblAlgn val="ctr"/>
        <c:lblOffset val="100"/>
        <c:noMultiLvlLbl val="0"/>
      </c:catAx>
      <c:valAx>
        <c:axId val="121341056"/>
        <c:scaling>
          <c:orientation val="minMax"/>
          <c:max val="18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en-US" altLang="ja-JP"/>
                  <a:t>m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068478204930266"/>
              <c:y val="5.7773236959918407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21331072"/>
        <c:crosses val="autoZero"/>
        <c:crossBetween val="between"/>
        <c:majorUnit val="3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総費用＋地方債償還金</a:t>
            </a:r>
            <a:endParaRPr lang="ja-JP" sz="1600"/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'1-①収益的収支比率'!$A$54:$B$54</c:f>
              <c:strCache>
                <c:ptCount val="1"/>
                <c:pt idx="0">
                  <c:v>地方債償還金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'1-①収益的収支比率'!$C$46:$G$46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'1-①収益的収支比率'!$C$54:$G$54</c:f>
              <c:numCache>
                <c:formatCode>#,##0_);[Red]\(#,##0\)</c:formatCode>
                <c:ptCount val="5"/>
                <c:pt idx="0">
                  <c:v>67941</c:v>
                </c:pt>
                <c:pt idx="1">
                  <c:v>68258</c:v>
                </c:pt>
                <c:pt idx="2">
                  <c:v>61098</c:v>
                </c:pt>
                <c:pt idx="3">
                  <c:v>47485</c:v>
                </c:pt>
                <c:pt idx="4">
                  <c:v>37497</c:v>
                </c:pt>
              </c:numCache>
            </c:numRef>
          </c:val>
        </c:ser>
        <c:ser>
          <c:idx val="3"/>
          <c:order val="1"/>
          <c:tx>
            <c:strRef>
              <c:f>'1-①収益的収支比率'!$A$52:$B$52</c:f>
              <c:strCache>
                <c:ptCount val="1"/>
                <c:pt idx="0">
                  <c:v>営業費用</c:v>
                </c:pt>
              </c:strCache>
            </c:strRef>
          </c:tx>
          <c:invertIfNegative val="0"/>
          <c:val>
            <c:numRef>
              <c:f>'1-①収益的収支比率'!$C$52:$G$52</c:f>
              <c:numCache>
                <c:formatCode>#,##0_);[Red]\(#,##0\)</c:formatCode>
                <c:ptCount val="5"/>
                <c:pt idx="4">
                  <c:v>110383</c:v>
                </c:pt>
              </c:numCache>
            </c:numRef>
          </c:val>
        </c:ser>
        <c:ser>
          <c:idx val="4"/>
          <c:order val="2"/>
          <c:tx>
            <c:strRef>
              <c:f>'1-①収益的収支比率'!$A$53:$B$53</c:f>
              <c:strCache>
                <c:ptCount val="1"/>
                <c:pt idx="0">
                  <c:v>営業外費用</c:v>
                </c:pt>
              </c:strCache>
            </c:strRef>
          </c:tx>
          <c:invertIfNegative val="0"/>
          <c:val>
            <c:numRef>
              <c:f>'1-①収益的収支比率'!$C$53:$G$53</c:f>
              <c:numCache>
                <c:formatCode>#,##0_);[Red]\(#,##0\)</c:formatCode>
                <c:ptCount val="5"/>
                <c:pt idx="4">
                  <c:v>15520</c:v>
                </c:pt>
              </c:numCache>
            </c:numRef>
          </c:val>
        </c:ser>
        <c:ser>
          <c:idx val="2"/>
          <c:order val="3"/>
          <c:tx>
            <c:strRef>
              <c:f>'1-①収益的収支比率'!$A$50:$B$50</c:f>
              <c:strCache>
                <c:ptCount val="1"/>
                <c:pt idx="0">
                  <c:v>総費用+償還金</c:v>
                </c:pt>
              </c:strCache>
            </c:strRef>
          </c:tx>
          <c:spPr>
            <a:noFill/>
          </c:spPr>
          <c:invertIfNegative val="0"/>
          <c:dLbls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'1-①収益的収支比率'!$C$46:$G$46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'1-①収益的収支比率'!$C$50:$G$50</c:f>
              <c:numCache>
                <c:formatCode>#,##0_);[Red]\(#,##0\)</c:formatCode>
                <c:ptCount val="5"/>
                <c:pt idx="0">
                  <c:v>185646</c:v>
                </c:pt>
                <c:pt idx="1">
                  <c:v>196967</c:v>
                </c:pt>
                <c:pt idx="2">
                  <c:v>201391</c:v>
                </c:pt>
                <c:pt idx="3">
                  <c:v>168736</c:v>
                </c:pt>
                <c:pt idx="4">
                  <c:v>163400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5502848"/>
        <c:axId val="135930624"/>
      </c:barChart>
      <c:catAx>
        <c:axId val="135502848"/>
        <c:scaling>
          <c:orientation val="minMax"/>
        </c:scaling>
        <c:delete val="0"/>
        <c:axPos val="b"/>
        <c:majorTickMark val="none"/>
        <c:minorTickMark val="none"/>
        <c:tickLblPos val="nextTo"/>
        <c:crossAx val="135930624"/>
        <c:crosses val="autoZero"/>
        <c:auto val="1"/>
        <c:lblAlgn val="ctr"/>
        <c:lblOffset val="100"/>
        <c:noMultiLvlLbl val="0"/>
      </c:catAx>
      <c:valAx>
        <c:axId val="135930624"/>
        <c:scaling>
          <c:orientation val="minMax"/>
          <c:max val="24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千円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7.5950613125231006E-2"/>
              <c:y val="8.1380314186390412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35502848"/>
        <c:crosses val="autoZero"/>
        <c:crossBetween val="between"/>
        <c:majorUnit val="6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管路延長</a:t>
            </a:r>
            <a:endParaRPr lang="ja-JP" sz="1600"/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'2-③管路更新率'!$A$54:$B$54</c:f>
              <c:strCache>
                <c:ptCount val="1"/>
                <c:pt idx="0">
                  <c:v>配水管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'2-③管路更新率'!$C$54:$G$54</c:f>
              <c:numCache>
                <c:formatCode>#,##0_);[Red]\(#,##0\)</c:formatCode>
                <c:ptCount val="5"/>
                <c:pt idx="0">
                  <c:v>153663</c:v>
                </c:pt>
                <c:pt idx="1">
                  <c:v>153663</c:v>
                </c:pt>
                <c:pt idx="2">
                  <c:v>153663</c:v>
                </c:pt>
                <c:pt idx="3">
                  <c:v>153663</c:v>
                </c:pt>
                <c:pt idx="4">
                  <c:v>154186</c:v>
                </c:pt>
              </c:numCache>
            </c:numRef>
          </c:val>
        </c:ser>
        <c:ser>
          <c:idx val="2"/>
          <c:order val="1"/>
          <c:tx>
            <c:strRef>
              <c:f>'2-③管路更新率'!$A$53:$B$53</c:f>
              <c:strCache>
                <c:ptCount val="1"/>
                <c:pt idx="0">
                  <c:v>送水管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val>
            <c:numRef>
              <c:f>'2-③管路更新率'!$C$53:$G$53</c:f>
              <c:numCache>
                <c:formatCode>#,##0_);[Red]\(#,##0\)</c:formatCode>
                <c:ptCount val="5"/>
                <c:pt idx="0">
                  <c:v>16149</c:v>
                </c:pt>
                <c:pt idx="1">
                  <c:v>16149</c:v>
                </c:pt>
                <c:pt idx="2">
                  <c:v>16149</c:v>
                </c:pt>
                <c:pt idx="3">
                  <c:v>16149</c:v>
                </c:pt>
                <c:pt idx="4">
                  <c:v>16149</c:v>
                </c:pt>
              </c:numCache>
            </c:numRef>
          </c:val>
        </c:ser>
        <c:ser>
          <c:idx val="1"/>
          <c:order val="2"/>
          <c:tx>
            <c:strRef>
              <c:f>'2-③管路更新率'!$A$52:$B$52</c:f>
              <c:strCache>
                <c:ptCount val="1"/>
                <c:pt idx="0">
                  <c:v>導水管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val>
            <c:numRef>
              <c:f>'2-③管路更新率'!$C$52:$G$52</c:f>
              <c:numCache>
                <c:formatCode>#,##0_);[Red]\(#,##0\)</c:formatCode>
                <c:ptCount val="5"/>
                <c:pt idx="0">
                  <c:v>3428</c:v>
                </c:pt>
                <c:pt idx="1">
                  <c:v>3428</c:v>
                </c:pt>
                <c:pt idx="2">
                  <c:v>3428</c:v>
                </c:pt>
                <c:pt idx="3">
                  <c:v>3428</c:v>
                </c:pt>
                <c:pt idx="4">
                  <c:v>3428</c:v>
                </c:pt>
              </c:numCache>
            </c:numRef>
          </c:val>
        </c:ser>
        <c:ser>
          <c:idx val="0"/>
          <c:order val="3"/>
          <c:tx>
            <c:strRef>
              <c:f>'2-③管路更新率'!$A$51:$B$51</c:f>
              <c:strCache>
                <c:ptCount val="1"/>
                <c:pt idx="0">
                  <c:v>管路延長</c:v>
                </c:pt>
              </c:strCache>
            </c:strRef>
          </c:tx>
          <c:spPr>
            <a:noFill/>
          </c:spPr>
          <c:invertIfNegative val="0"/>
          <c:dLbls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'2-③管路更新率'!$C$46:$G$46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'2-③管路更新率'!$C$51:$G$51</c:f>
              <c:numCache>
                <c:formatCode>#,##0_);[Red]\(#,##0\)</c:formatCode>
                <c:ptCount val="5"/>
                <c:pt idx="0">
                  <c:v>173240</c:v>
                </c:pt>
                <c:pt idx="1">
                  <c:v>173240</c:v>
                </c:pt>
                <c:pt idx="2">
                  <c:v>173240</c:v>
                </c:pt>
                <c:pt idx="3">
                  <c:v>173240</c:v>
                </c:pt>
                <c:pt idx="4">
                  <c:v>173763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447936"/>
        <c:axId val="121449472"/>
      </c:barChart>
      <c:catAx>
        <c:axId val="121447936"/>
        <c:scaling>
          <c:orientation val="minMax"/>
        </c:scaling>
        <c:delete val="0"/>
        <c:axPos val="b"/>
        <c:majorTickMark val="none"/>
        <c:minorTickMark val="none"/>
        <c:tickLblPos val="nextTo"/>
        <c:crossAx val="121449472"/>
        <c:crosses val="autoZero"/>
        <c:auto val="1"/>
        <c:lblAlgn val="ctr"/>
        <c:lblOffset val="100"/>
        <c:noMultiLvlLbl val="0"/>
      </c:catAx>
      <c:valAx>
        <c:axId val="121449472"/>
        <c:scaling>
          <c:orientation val="minMax"/>
          <c:max val="18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en-US" altLang="ja-JP"/>
                  <a:t>m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4.0299989239313008E-2"/>
              <c:y val="7.35140408333914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21447936"/>
        <c:crosses val="autoZero"/>
        <c:crossBetween val="between"/>
        <c:majorUnit val="3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管路更新率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'2-③管路更新率'!$A$47:$B$47</c:f>
              <c:strCache>
                <c:ptCount val="1"/>
                <c:pt idx="0">
                  <c:v>更新管路延長</c:v>
                </c:pt>
              </c:strCache>
            </c:strRef>
          </c:tx>
          <c:invertIfNegative val="0"/>
          <c:cat>
            <c:strRef>
              <c:f>'2-③管路更新率'!$C$46:$G$46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'2-③管路更新率'!$C$47:$G$47</c:f>
              <c:numCache>
                <c:formatCode>#,##0_);[Red]\(#,##0\)</c:formatCode>
                <c:ptCount val="5"/>
                <c:pt idx="0">
                  <c:v>0</c:v>
                </c:pt>
                <c:pt idx="1">
                  <c:v>2061.5559999999996</c:v>
                </c:pt>
                <c:pt idx="2">
                  <c:v>623.66399999999999</c:v>
                </c:pt>
                <c:pt idx="3">
                  <c:v>2408.0359999999996</c:v>
                </c:pt>
                <c:pt idx="4">
                  <c:v>523</c:v>
                </c:pt>
              </c:numCache>
            </c:numRef>
          </c:val>
        </c:ser>
        <c:ser>
          <c:idx val="1"/>
          <c:order val="1"/>
          <c:tx>
            <c:strRef>
              <c:f>'2-③管路更新率'!$A$51:$B$51</c:f>
              <c:strCache>
                <c:ptCount val="1"/>
                <c:pt idx="0">
                  <c:v>管路延長</c:v>
                </c:pt>
              </c:strCache>
            </c:strRef>
          </c:tx>
          <c:invertIfNegative val="0"/>
          <c:cat>
            <c:strRef>
              <c:f>'2-③管路更新率'!$C$46:$G$46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'2-③管路更新率'!$C$51:$G$51</c:f>
              <c:numCache>
                <c:formatCode>#,##0_);[Red]\(#,##0\)</c:formatCode>
                <c:ptCount val="5"/>
                <c:pt idx="0">
                  <c:v>173240</c:v>
                </c:pt>
                <c:pt idx="1">
                  <c:v>173240</c:v>
                </c:pt>
                <c:pt idx="2">
                  <c:v>173240</c:v>
                </c:pt>
                <c:pt idx="3">
                  <c:v>173240</c:v>
                </c:pt>
                <c:pt idx="4">
                  <c:v>173763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499648"/>
        <c:axId val="121501568"/>
      </c:barChart>
      <c:lineChart>
        <c:grouping val="standard"/>
        <c:varyColors val="0"/>
        <c:ser>
          <c:idx val="2"/>
          <c:order val="2"/>
          <c:tx>
            <c:strRef>
              <c:f>'2-③管路更新率'!$A$55:$B$55</c:f>
              <c:strCache>
                <c:ptCount val="1"/>
                <c:pt idx="0">
                  <c:v>管路更新率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'2-③管路更新率'!$C$46:$G$46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'2-③管路更新率'!$C$55:$G$55</c:f>
              <c:numCache>
                <c:formatCode>#,##0.00_);[Red]\(#,##0.00\)</c:formatCode>
                <c:ptCount val="5"/>
                <c:pt idx="0">
                  <c:v>0</c:v>
                </c:pt>
                <c:pt idx="1">
                  <c:v>1.1899999999999997</c:v>
                </c:pt>
                <c:pt idx="2">
                  <c:v>0.36</c:v>
                </c:pt>
                <c:pt idx="3">
                  <c:v>1.3899999999999997</c:v>
                </c:pt>
                <c:pt idx="4">
                  <c:v>0.30098467452794903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'2-③管路更新率'!$A$56:$B$56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'2-③管路更新率'!$C$46:$G$46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'2-③管路更新率'!$C$56:$G$56</c:f>
              <c:numCache>
                <c:formatCode>#,##0.00_);[Red]\(#,##0.00\)</c:formatCode>
                <c:ptCount val="5"/>
                <c:pt idx="0">
                  <c:v>1.08</c:v>
                </c:pt>
                <c:pt idx="1">
                  <c:v>0.69</c:v>
                </c:pt>
                <c:pt idx="2">
                  <c:v>0.8</c:v>
                </c:pt>
                <c:pt idx="3">
                  <c:v>0.69</c:v>
                </c:pt>
                <c:pt idx="4">
                  <c:v>0.65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579008"/>
        <c:axId val="121577472"/>
      </c:lineChart>
      <c:catAx>
        <c:axId val="121499648"/>
        <c:scaling>
          <c:orientation val="minMax"/>
        </c:scaling>
        <c:delete val="0"/>
        <c:axPos val="b"/>
        <c:majorTickMark val="none"/>
        <c:minorTickMark val="none"/>
        <c:tickLblPos val="nextTo"/>
        <c:crossAx val="121501568"/>
        <c:crosses val="autoZero"/>
        <c:auto val="1"/>
        <c:lblAlgn val="ctr"/>
        <c:lblOffset val="100"/>
        <c:noMultiLvlLbl val="0"/>
      </c:catAx>
      <c:valAx>
        <c:axId val="121501568"/>
        <c:scaling>
          <c:orientation val="minMax"/>
          <c:max val="18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</a:t>
                </a:r>
                <a:r>
                  <a:rPr lang="en-US" altLang="ja-JP"/>
                  <a:t>m</a:t>
                </a:r>
                <a:r>
                  <a:rPr lang="ja-JP" altLang="en-US"/>
                  <a:t>）</a:t>
                </a:r>
              </a:p>
            </c:rich>
          </c:tx>
          <c:layout>
            <c:manualLayout>
              <c:xMode val="edge"/>
              <c:yMode val="edge"/>
              <c:x val="9.320166441836672E-2"/>
              <c:y val="4.9551701360269831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21499648"/>
        <c:crosses val="autoZero"/>
        <c:crossBetween val="between"/>
        <c:majorUnit val="30000"/>
      </c:valAx>
      <c:valAx>
        <c:axId val="121577472"/>
        <c:scaling>
          <c:orientation val="minMax"/>
          <c:max val="1.5"/>
          <c:min val="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21579008"/>
        <c:crosses val="max"/>
        <c:crossBetween val="between"/>
        <c:majorUnit val="0.5"/>
      </c:valAx>
      <c:catAx>
        <c:axId val="121579008"/>
        <c:scaling>
          <c:orientation val="minMax"/>
        </c:scaling>
        <c:delete val="1"/>
        <c:axPos val="b"/>
        <c:majorTickMark val="out"/>
        <c:minorTickMark val="none"/>
        <c:tickLblPos val="nextTo"/>
        <c:crossAx val="12157747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経費回収率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'1-⑤料金回収率'!$A$47:$B$47</c:f>
              <c:strCache>
                <c:ptCount val="1"/>
                <c:pt idx="0">
                  <c:v>供給単価</c:v>
                </c:pt>
              </c:strCache>
            </c:strRef>
          </c:tx>
          <c:invertIfNegative val="0"/>
          <c:cat>
            <c:strRef>
              <c:f>'1-⑤料金回収率'!$C$46:$G$46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'1-⑤料金回収率'!$C$47:$G$47</c:f>
              <c:numCache>
                <c:formatCode>#,##0.00_);[Red]\(#,##0.00\)</c:formatCode>
                <c:ptCount val="5"/>
                <c:pt idx="0">
                  <c:v>235.43827295880686</c:v>
                </c:pt>
                <c:pt idx="1">
                  <c:v>247.36216534274789</c:v>
                </c:pt>
                <c:pt idx="2">
                  <c:v>244.27165956478129</c:v>
                </c:pt>
                <c:pt idx="3">
                  <c:v>251.81378029739594</c:v>
                </c:pt>
                <c:pt idx="4">
                  <c:v>258.56487997104824</c:v>
                </c:pt>
              </c:numCache>
            </c:numRef>
          </c:val>
        </c:ser>
        <c:ser>
          <c:idx val="1"/>
          <c:order val="1"/>
          <c:tx>
            <c:strRef>
              <c:f>'1-⑤料金回収率'!$A$50:$B$50</c:f>
              <c:strCache>
                <c:ptCount val="1"/>
                <c:pt idx="0">
                  <c:v>給水原価</c:v>
                </c:pt>
              </c:strCache>
            </c:strRef>
          </c:tx>
          <c:invertIfNegative val="0"/>
          <c:cat>
            <c:strRef>
              <c:f>'1-⑤料金回収率'!$C$46:$G$46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'1-⑤料金回収率'!$C$50:$G$50</c:f>
              <c:numCache>
                <c:formatCode>#,##0.00_);[Red]\(#,##0.00\)</c:formatCode>
                <c:ptCount val="5"/>
                <c:pt idx="0">
                  <c:v>415.48</c:v>
                </c:pt>
                <c:pt idx="1">
                  <c:v>463.59</c:v>
                </c:pt>
                <c:pt idx="2">
                  <c:v>477.55</c:v>
                </c:pt>
                <c:pt idx="3">
                  <c:v>415.55</c:v>
                </c:pt>
                <c:pt idx="4">
                  <c:v>410.65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633408"/>
        <c:axId val="121639680"/>
      </c:barChart>
      <c:lineChart>
        <c:grouping val="standard"/>
        <c:varyColors val="0"/>
        <c:ser>
          <c:idx val="2"/>
          <c:order val="2"/>
          <c:tx>
            <c:strRef>
              <c:f>'1-⑤料金回収率'!$A$51:$B$51</c:f>
              <c:strCache>
                <c:ptCount val="1"/>
                <c:pt idx="0">
                  <c:v>料金回収率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'1-⑤料金回収率'!$C$46:$G$46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'1-⑤料金回収率'!$C$51:$G$51</c:f>
              <c:numCache>
                <c:formatCode>#,##0.00_);[Red]\(#,##0.00\)</c:formatCode>
                <c:ptCount val="5"/>
                <c:pt idx="0">
                  <c:v>56.666571906904508</c:v>
                </c:pt>
                <c:pt idx="1">
                  <c:v>53.357959693424775</c:v>
                </c:pt>
                <c:pt idx="2">
                  <c:v>51.151012368292591</c:v>
                </c:pt>
                <c:pt idx="3">
                  <c:v>60.597709131848376</c:v>
                </c:pt>
                <c:pt idx="4">
                  <c:v>62.964782654583772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'1-⑤料金回収率'!$A$52:$B$52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'1-⑤料金回収率'!$C$46:$G$46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'1-⑤料金回収率'!$C$52:$G$52</c:f>
              <c:numCache>
                <c:formatCode>#,##0.00_);[Red]\(#,##0.00\)</c:formatCode>
                <c:ptCount val="5"/>
                <c:pt idx="0">
                  <c:v>56.44</c:v>
                </c:pt>
                <c:pt idx="1">
                  <c:v>55.6</c:v>
                </c:pt>
                <c:pt idx="2">
                  <c:v>34.25</c:v>
                </c:pt>
                <c:pt idx="3">
                  <c:v>46.48</c:v>
                </c:pt>
                <c:pt idx="4">
                  <c:v>40.6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659776"/>
        <c:axId val="121641600"/>
      </c:lineChart>
      <c:catAx>
        <c:axId val="12163340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chemeClr val="tx1">
              <a:lumMod val="85000"/>
              <a:lumOff val="15000"/>
            </a:schemeClr>
          </a:solidFill>
        </c:spPr>
        <c:crossAx val="121639680"/>
        <c:crosses val="autoZero"/>
        <c:auto val="1"/>
        <c:lblAlgn val="ctr"/>
        <c:lblOffset val="100"/>
        <c:noMultiLvlLbl val="0"/>
      </c:catAx>
      <c:valAx>
        <c:axId val="121639680"/>
        <c:scaling>
          <c:orientation val="minMax"/>
          <c:max val="500"/>
          <c:min val="2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（円）</a:t>
                </a:r>
              </a:p>
            </c:rich>
          </c:tx>
          <c:layout>
            <c:manualLayout>
              <c:xMode val="edge"/>
              <c:yMode val="edge"/>
              <c:x val="7.8262012671059741E-2"/>
              <c:y val="5.8460387329089432E-2"/>
            </c:manualLayout>
          </c:layout>
          <c:overlay val="0"/>
        </c:title>
        <c:numFmt formatCode="#,##0.00_);[Red]\(#,##0.00\)" sourceLinked="1"/>
        <c:majorTickMark val="none"/>
        <c:minorTickMark val="none"/>
        <c:tickLblPos val="nextTo"/>
        <c:crossAx val="121633408"/>
        <c:crosses val="autoZero"/>
        <c:crossBetween val="between"/>
        <c:majorUnit val="50"/>
      </c:valAx>
      <c:valAx>
        <c:axId val="121641600"/>
        <c:scaling>
          <c:orientation val="minMax"/>
          <c:max val="70"/>
          <c:min val="25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21659776"/>
        <c:crosses val="max"/>
        <c:crossBetween val="between"/>
        <c:majorUnit val="15"/>
      </c:valAx>
      <c:catAx>
        <c:axId val="121659776"/>
        <c:scaling>
          <c:orientation val="minMax"/>
        </c:scaling>
        <c:delete val="1"/>
        <c:axPos val="b"/>
        <c:majorTickMark val="out"/>
        <c:minorTickMark val="none"/>
        <c:tickLblPos val="nextTo"/>
        <c:crossAx val="121641600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有収率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'1-⑧有収率'!$A$47:$B$47</c:f>
              <c:strCache>
                <c:ptCount val="1"/>
                <c:pt idx="0">
                  <c:v>年間総有収水量</c:v>
                </c:pt>
              </c:strCache>
            </c:strRef>
          </c:tx>
          <c:invertIfNegative val="0"/>
          <c:cat>
            <c:strRef>
              <c:f>'1-⑧有収率'!$C$46:$G$46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'1-⑧有収率'!$C$47:$G$47</c:f>
              <c:numCache>
                <c:formatCode>#,##0_);[Red]\(#,##0\)</c:formatCode>
                <c:ptCount val="5"/>
                <c:pt idx="0">
                  <c:v>446822</c:v>
                </c:pt>
                <c:pt idx="1">
                  <c:v>424875</c:v>
                </c:pt>
                <c:pt idx="2">
                  <c:v>421719</c:v>
                </c:pt>
                <c:pt idx="3">
                  <c:v>406058</c:v>
                </c:pt>
                <c:pt idx="4">
                  <c:v>397904</c:v>
                </c:pt>
              </c:numCache>
            </c:numRef>
          </c:val>
        </c:ser>
        <c:ser>
          <c:idx val="1"/>
          <c:order val="1"/>
          <c:tx>
            <c:strRef>
              <c:f>'1-⑧有収率'!$A$48:$B$48</c:f>
              <c:strCache>
                <c:ptCount val="1"/>
                <c:pt idx="0">
                  <c:v>年間総配水量</c:v>
                </c:pt>
              </c:strCache>
            </c:strRef>
          </c:tx>
          <c:invertIfNegative val="0"/>
          <c:cat>
            <c:strRef>
              <c:f>'1-⑧有収率'!$C$46:$G$46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'1-⑧有収率'!$C$48:$G$48</c:f>
              <c:numCache>
                <c:formatCode>#,##0_);[Red]\(#,##0\)</c:formatCode>
                <c:ptCount val="5"/>
                <c:pt idx="0">
                  <c:v>586071</c:v>
                </c:pt>
                <c:pt idx="1">
                  <c:v>634051</c:v>
                </c:pt>
                <c:pt idx="2">
                  <c:v>603586</c:v>
                </c:pt>
                <c:pt idx="3">
                  <c:v>636824</c:v>
                </c:pt>
                <c:pt idx="4">
                  <c:v>584854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738368"/>
        <c:axId val="121740288"/>
      </c:barChart>
      <c:lineChart>
        <c:grouping val="standard"/>
        <c:varyColors val="0"/>
        <c:ser>
          <c:idx val="2"/>
          <c:order val="2"/>
          <c:tx>
            <c:strRef>
              <c:f>'1-⑧有収率'!$A$49:$B$49</c:f>
              <c:strCache>
                <c:ptCount val="1"/>
                <c:pt idx="0">
                  <c:v>有収率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'1-⑧有収率'!$C$46:$G$46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'1-⑧有収率'!$C$49:$G$49</c:f>
              <c:numCache>
                <c:formatCode>#,##0.00_);[Red]\(#,##0.00\)</c:formatCode>
                <c:ptCount val="5"/>
                <c:pt idx="0">
                  <c:v>76.240250754601405</c:v>
                </c:pt>
                <c:pt idx="1">
                  <c:v>67.009593865477697</c:v>
                </c:pt>
                <c:pt idx="2">
                  <c:v>69.868916774080247</c:v>
                </c:pt>
                <c:pt idx="3">
                  <c:v>63.762986319611073</c:v>
                </c:pt>
                <c:pt idx="4">
                  <c:v>68.03475739244324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'1-⑧有収率'!$A$50:$B$50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'1-⑧有収率'!$C$46:$G$46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'1-⑧有収率'!$C$50:$G$50</c:f>
              <c:numCache>
                <c:formatCode>#,##0.00_);[Red]\(#,##0.00\)</c:formatCode>
                <c:ptCount val="5"/>
                <c:pt idx="0">
                  <c:v>77.989999999999995</c:v>
                </c:pt>
                <c:pt idx="1">
                  <c:v>77.319999999999993</c:v>
                </c:pt>
                <c:pt idx="2">
                  <c:v>74.14</c:v>
                </c:pt>
                <c:pt idx="3">
                  <c:v>73.83</c:v>
                </c:pt>
                <c:pt idx="4">
                  <c:v>73.69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748096"/>
        <c:axId val="121746560"/>
      </c:lineChart>
      <c:catAx>
        <c:axId val="121738368"/>
        <c:scaling>
          <c:orientation val="minMax"/>
        </c:scaling>
        <c:delete val="0"/>
        <c:axPos val="b"/>
        <c:majorTickMark val="none"/>
        <c:minorTickMark val="none"/>
        <c:tickLblPos val="nextTo"/>
        <c:crossAx val="121740288"/>
        <c:crosses val="autoZero"/>
        <c:auto val="1"/>
        <c:lblAlgn val="ctr"/>
        <c:lblOffset val="100"/>
        <c:noMultiLvlLbl val="0"/>
      </c:catAx>
      <c:valAx>
        <c:axId val="121740288"/>
        <c:scaling>
          <c:orientation val="minMax"/>
          <c:max val="8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（㎥）</a:t>
                </a:r>
              </a:p>
            </c:rich>
          </c:tx>
          <c:layout>
            <c:manualLayout>
              <c:xMode val="edge"/>
              <c:yMode val="edge"/>
              <c:x val="0.20011410256410256"/>
              <c:y val="6.439944444444444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21738368"/>
        <c:crosses val="autoZero"/>
        <c:crossBetween val="between"/>
        <c:majorUnit val="200000"/>
      </c:valAx>
      <c:valAx>
        <c:axId val="121746560"/>
        <c:scaling>
          <c:orientation val="minMax"/>
          <c:max val="80"/>
          <c:min val="6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21748096"/>
        <c:crosses val="max"/>
        <c:crossBetween val="between"/>
        <c:majorUnit val="5"/>
      </c:valAx>
      <c:catAx>
        <c:axId val="121748096"/>
        <c:scaling>
          <c:orientation val="minMax"/>
        </c:scaling>
        <c:delete val="1"/>
        <c:axPos val="b"/>
        <c:majorTickMark val="out"/>
        <c:minorTickMark val="none"/>
        <c:tickLblPos val="nextTo"/>
        <c:crossAx val="121746560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施設利用率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'1-⑦施設利用率'!$A$47:$B$47</c:f>
              <c:strCache>
                <c:ptCount val="1"/>
                <c:pt idx="0">
                  <c:v>一日平均配水量</c:v>
                </c:pt>
              </c:strCache>
            </c:strRef>
          </c:tx>
          <c:invertIfNegative val="0"/>
          <c:cat>
            <c:strRef>
              <c:f>'1-⑦施設利用率'!$C$46:$G$46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'1-⑦施設利用率'!$C$47:$G$47</c:f>
              <c:numCache>
                <c:formatCode>#,##0_);[Red]\(#,##0\)</c:formatCode>
                <c:ptCount val="5"/>
                <c:pt idx="0">
                  <c:v>1601.2868852459017</c:v>
                </c:pt>
                <c:pt idx="1">
                  <c:v>1737.1260273972603</c:v>
                </c:pt>
                <c:pt idx="2">
                  <c:v>1653.6602739726027</c:v>
                </c:pt>
                <c:pt idx="3">
                  <c:v>1744.7232876712328</c:v>
                </c:pt>
                <c:pt idx="4">
                  <c:v>1597.9617486338798</c:v>
                </c:pt>
              </c:numCache>
            </c:numRef>
          </c:val>
        </c:ser>
        <c:ser>
          <c:idx val="1"/>
          <c:order val="1"/>
          <c:tx>
            <c:strRef>
              <c:f>'1-⑦施設利用率'!$A$49:$B$49</c:f>
              <c:strCache>
                <c:ptCount val="1"/>
                <c:pt idx="0">
                  <c:v>一日配水能力</c:v>
                </c:pt>
              </c:strCache>
            </c:strRef>
          </c:tx>
          <c:invertIfNegative val="0"/>
          <c:cat>
            <c:strRef>
              <c:f>'1-⑦施設利用率'!$C$46:$G$46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'1-⑦施設利用率'!$C$49:$G$49</c:f>
              <c:numCache>
                <c:formatCode>#,##0_);[Red]\(#,##0\)</c:formatCode>
                <c:ptCount val="5"/>
                <c:pt idx="0">
                  <c:v>2731</c:v>
                </c:pt>
                <c:pt idx="1">
                  <c:v>2731</c:v>
                </c:pt>
                <c:pt idx="2">
                  <c:v>2731</c:v>
                </c:pt>
                <c:pt idx="3">
                  <c:v>2731</c:v>
                </c:pt>
                <c:pt idx="4">
                  <c:v>2731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211136"/>
        <c:axId val="123233792"/>
      </c:barChart>
      <c:lineChart>
        <c:grouping val="standard"/>
        <c:varyColors val="0"/>
        <c:ser>
          <c:idx val="2"/>
          <c:order val="2"/>
          <c:tx>
            <c:strRef>
              <c:f>'1-⑦施設利用率'!$A$50:$B$50</c:f>
              <c:strCache>
                <c:ptCount val="1"/>
                <c:pt idx="0">
                  <c:v>施設利用率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'1-⑦施設利用率'!$C$46:$G$46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'1-⑦施設利用率'!$C$50:$G$50</c:f>
              <c:numCache>
                <c:formatCode>#,##0.00_);[Red]\(#,##0.00\)</c:formatCode>
                <c:ptCount val="5"/>
                <c:pt idx="0">
                  <c:v>58.633719708747769</c:v>
                </c:pt>
                <c:pt idx="1">
                  <c:v>63.607690494224101</c:v>
                </c:pt>
                <c:pt idx="2">
                  <c:v>60.551456388597678</c:v>
                </c:pt>
                <c:pt idx="3">
                  <c:v>63.885876516705707</c:v>
                </c:pt>
                <c:pt idx="4">
                  <c:v>58.511964431852057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'1-⑦施設利用率'!$A$51:$B$51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'1-⑦施設利用率'!$C$46:$G$46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'1-⑦施設利用率'!$C$51:$G$51</c:f>
              <c:numCache>
                <c:formatCode>#,##0.00_);[Red]\(#,##0.00\)</c:formatCode>
                <c:ptCount val="5"/>
                <c:pt idx="0">
                  <c:v>59.84</c:v>
                </c:pt>
                <c:pt idx="1">
                  <c:v>60.66</c:v>
                </c:pt>
                <c:pt idx="2">
                  <c:v>57.55</c:v>
                </c:pt>
                <c:pt idx="3">
                  <c:v>57.43</c:v>
                </c:pt>
                <c:pt idx="4">
                  <c:v>57.29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237504"/>
        <c:axId val="123235712"/>
      </c:lineChart>
      <c:catAx>
        <c:axId val="12321113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chemeClr val="tx1">
              <a:lumMod val="85000"/>
              <a:lumOff val="15000"/>
            </a:schemeClr>
          </a:solidFill>
        </c:spPr>
        <c:crossAx val="123233792"/>
        <c:crosses val="autoZero"/>
        <c:auto val="1"/>
        <c:lblAlgn val="ctr"/>
        <c:lblOffset val="100"/>
        <c:noMultiLvlLbl val="0"/>
      </c:catAx>
      <c:valAx>
        <c:axId val="123233792"/>
        <c:scaling>
          <c:orientation val="minMax"/>
          <c:max val="3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（㎥）</a:t>
                </a:r>
              </a:p>
            </c:rich>
          </c:tx>
          <c:layout>
            <c:manualLayout>
              <c:xMode val="edge"/>
              <c:yMode val="edge"/>
              <c:x val="0.18940534188034189"/>
              <c:y val="6.439944444444444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23211136"/>
        <c:crosses val="autoZero"/>
        <c:crossBetween val="between"/>
        <c:majorUnit val="500"/>
      </c:valAx>
      <c:valAx>
        <c:axId val="123235712"/>
        <c:scaling>
          <c:orientation val="minMax"/>
          <c:max val="65"/>
          <c:min val="55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23237504"/>
        <c:crosses val="max"/>
        <c:crossBetween val="between"/>
        <c:majorUnit val="5"/>
      </c:valAx>
      <c:catAx>
        <c:axId val="123237504"/>
        <c:scaling>
          <c:orientation val="minMax"/>
        </c:scaling>
        <c:delete val="1"/>
        <c:axPos val="b"/>
        <c:majorTickMark val="out"/>
        <c:minorTickMark val="none"/>
        <c:tickLblPos val="nextTo"/>
        <c:crossAx val="1232357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給水原価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'1-⑥給水原価'!$A$47:$B$47</c:f>
              <c:strCache>
                <c:ptCount val="1"/>
                <c:pt idx="0">
                  <c:v>総費用-受託工+償還</c:v>
                </c:pt>
              </c:strCache>
            </c:strRef>
          </c:tx>
          <c:invertIfNegative val="0"/>
          <c:cat>
            <c:strRef>
              <c:f>'1-⑥給水原価'!$C$46:$G$46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'1-⑥給水原価'!$C$47:$G$47</c:f>
              <c:numCache>
                <c:formatCode>#,##0_);[Red]\(#,##0\)</c:formatCode>
                <c:ptCount val="5"/>
                <c:pt idx="0">
                  <c:v>185646</c:v>
                </c:pt>
                <c:pt idx="1">
                  <c:v>196967</c:v>
                </c:pt>
                <c:pt idx="2">
                  <c:v>201391</c:v>
                </c:pt>
                <c:pt idx="3">
                  <c:v>168736</c:v>
                </c:pt>
                <c:pt idx="4">
                  <c:v>163400</c:v>
                </c:pt>
              </c:numCache>
            </c:numRef>
          </c:val>
        </c:ser>
        <c:ser>
          <c:idx val="1"/>
          <c:order val="1"/>
          <c:tx>
            <c:strRef>
              <c:f>'1-⑥給水原価'!$A$51:$B$51</c:f>
              <c:strCache>
                <c:ptCount val="1"/>
                <c:pt idx="0">
                  <c:v>年間総有収水量</c:v>
                </c:pt>
              </c:strCache>
            </c:strRef>
          </c:tx>
          <c:invertIfNegative val="0"/>
          <c:cat>
            <c:strRef>
              <c:f>'1-⑥給水原価'!$C$46:$G$46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'1-⑥給水原価'!$C$51:$G$51</c:f>
              <c:numCache>
                <c:formatCode>#,##0_);[Red]\(#,##0\)</c:formatCode>
                <c:ptCount val="5"/>
                <c:pt idx="0">
                  <c:v>446822</c:v>
                </c:pt>
                <c:pt idx="1">
                  <c:v>424875</c:v>
                </c:pt>
                <c:pt idx="2">
                  <c:v>421719</c:v>
                </c:pt>
                <c:pt idx="3">
                  <c:v>406058</c:v>
                </c:pt>
                <c:pt idx="4">
                  <c:v>397904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125952"/>
        <c:axId val="126136320"/>
      </c:barChart>
      <c:lineChart>
        <c:grouping val="standard"/>
        <c:varyColors val="0"/>
        <c:ser>
          <c:idx val="2"/>
          <c:order val="2"/>
          <c:tx>
            <c:strRef>
              <c:f>'1-⑥給水原価'!$A$52:$B$52</c:f>
              <c:strCache>
                <c:ptCount val="1"/>
                <c:pt idx="0">
                  <c:v>給水原価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'1-⑥給水原価'!$C$46:$G$46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'1-⑥給水原価'!$C$52:$G$52</c:f>
              <c:numCache>
                <c:formatCode>0.00_ </c:formatCode>
                <c:ptCount val="5"/>
                <c:pt idx="0">
                  <c:v>415.48088500566223</c:v>
                </c:pt>
                <c:pt idx="1">
                  <c:v>463.58811415122091</c:v>
                </c:pt>
                <c:pt idx="2">
                  <c:v>477.54784584047673</c:v>
                </c:pt>
                <c:pt idx="3">
                  <c:v>415.54654753754386</c:v>
                </c:pt>
                <c:pt idx="4">
                  <c:v>410.65181551328965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'1-⑥給水原価'!$A$53:$B$53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'1-⑥給水原価'!$C$46:$G$46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'1-⑥給水原価'!$C$53:$G$53</c:f>
              <c:numCache>
                <c:formatCode>#,##0.00_);[Red]\(#,##0.00\)</c:formatCode>
                <c:ptCount val="5"/>
                <c:pt idx="0">
                  <c:v>270.7</c:v>
                </c:pt>
                <c:pt idx="1">
                  <c:v>275.86</c:v>
                </c:pt>
                <c:pt idx="2">
                  <c:v>501.18</c:v>
                </c:pt>
                <c:pt idx="3">
                  <c:v>376.61</c:v>
                </c:pt>
                <c:pt idx="4">
                  <c:v>440.03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139776"/>
        <c:axId val="126138240"/>
      </c:lineChart>
      <c:catAx>
        <c:axId val="12612595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chemeClr val="tx1">
              <a:lumMod val="85000"/>
              <a:lumOff val="15000"/>
            </a:schemeClr>
          </a:solidFill>
        </c:spPr>
        <c:crossAx val="126136320"/>
        <c:crosses val="autoZero"/>
        <c:auto val="1"/>
        <c:lblAlgn val="ctr"/>
        <c:lblOffset val="100"/>
        <c:noMultiLvlLbl val="0"/>
      </c:catAx>
      <c:valAx>
        <c:axId val="126136320"/>
        <c:scaling>
          <c:orientation val="minMax"/>
          <c:max val="5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</a:t>
                </a:r>
                <a:r>
                  <a:rPr lang="en-US" altLang="ja-JP"/>
                  <a:t>/</a:t>
                </a:r>
                <a:r>
                  <a:rPr lang="ja-JP" altLang="en-US"/>
                  <a:t>㎥）</a:t>
                </a:r>
              </a:p>
            </c:rich>
          </c:tx>
          <c:layout>
            <c:manualLayout>
              <c:xMode val="edge"/>
              <c:yMode val="edge"/>
              <c:x val="0.10504871794871795"/>
              <c:y val="5.5490833333333336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26125952"/>
        <c:crosses val="autoZero"/>
        <c:crossBetween val="between"/>
        <c:majorUnit val="100000"/>
      </c:valAx>
      <c:valAx>
        <c:axId val="126138240"/>
        <c:scaling>
          <c:orientation val="minMax"/>
          <c:max val="550"/>
          <c:min val="200"/>
        </c:scaling>
        <c:delete val="0"/>
        <c:axPos val="r"/>
        <c:numFmt formatCode="0.00_ " sourceLinked="1"/>
        <c:majorTickMark val="out"/>
        <c:minorTickMark val="none"/>
        <c:tickLblPos val="nextTo"/>
        <c:crossAx val="126139776"/>
        <c:crosses val="max"/>
        <c:crossBetween val="between"/>
        <c:majorUnit val="70"/>
      </c:valAx>
      <c:catAx>
        <c:axId val="126139776"/>
        <c:scaling>
          <c:orientation val="minMax"/>
        </c:scaling>
        <c:delete val="1"/>
        <c:axPos val="b"/>
        <c:majorTickMark val="out"/>
        <c:minorTickMark val="none"/>
        <c:tickLblPos val="nextTo"/>
        <c:crossAx val="126138240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管路更新率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'2-③管路更新率'!$A$47:$B$47</c:f>
              <c:strCache>
                <c:ptCount val="1"/>
                <c:pt idx="0">
                  <c:v>更新管路延長</c:v>
                </c:pt>
              </c:strCache>
            </c:strRef>
          </c:tx>
          <c:invertIfNegative val="0"/>
          <c:cat>
            <c:strRef>
              <c:f>'2-③管路更新率'!$C$46:$G$46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'2-③管路更新率'!$C$47:$G$47</c:f>
              <c:numCache>
                <c:formatCode>#,##0_);[Red]\(#,##0\)</c:formatCode>
                <c:ptCount val="5"/>
                <c:pt idx="0">
                  <c:v>0</c:v>
                </c:pt>
                <c:pt idx="1">
                  <c:v>2061.5559999999996</c:v>
                </c:pt>
                <c:pt idx="2">
                  <c:v>623.66399999999999</c:v>
                </c:pt>
                <c:pt idx="3">
                  <c:v>2408.0359999999996</c:v>
                </c:pt>
                <c:pt idx="4">
                  <c:v>523</c:v>
                </c:pt>
              </c:numCache>
            </c:numRef>
          </c:val>
        </c:ser>
        <c:ser>
          <c:idx val="1"/>
          <c:order val="1"/>
          <c:tx>
            <c:strRef>
              <c:f>'2-③管路更新率'!$A$51:$B$51</c:f>
              <c:strCache>
                <c:ptCount val="1"/>
                <c:pt idx="0">
                  <c:v>管路延長</c:v>
                </c:pt>
              </c:strCache>
            </c:strRef>
          </c:tx>
          <c:invertIfNegative val="0"/>
          <c:cat>
            <c:strRef>
              <c:f>'2-③管路更新率'!$C$46:$G$46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'2-③管路更新率'!$C$51:$G$51</c:f>
              <c:numCache>
                <c:formatCode>#,##0_);[Red]\(#,##0\)</c:formatCode>
                <c:ptCount val="5"/>
                <c:pt idx="0">
                  <c:v>173240</c:v>
                </c:pt>
                <c:pt idx="1">
                  <c:v>173240</c:v>
                </c:pt>
                <c:pt idx="2">
                  <c:v>173240</c:v>
                </c:pt>
                <c:pt idx="3">
                  <c:v>173240</c:v>
                </c:pt>
                <c:pt idx="4">
                  <c:v>173763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165376"/>
        <c:axId val="126167296"/>
      </c:barChart>
      <c:lineChart>
        <c:grouping val="standard"/>
        <c:varyColors val="0"/>
        <c:ser>
          <c:idx val="2"/>
          <c:order val="2"/>
          <c:tx>
            <c:strRef>
              <c:f>'2-③管路更新率'!$A$55:$B$55</c:f>
              <c:strCache>
                <c:ptCount val="1"/>
                <c:pt idx="0">
                  <c:v>管路更新率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'2-③管路更新率'!$C$46:$G$46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'2-③管路更新率'!$C$55:$G$55</c:f>
              <c:numCache>
                <c:formatCode>#,##0.00_);[Red]\(#,##0.00\)</c:formatCode>
                <c:ptCount val="5"/>
                <c:pt idx="0">
                  <c:v>0</c:v>
                </c:pt>
                <c:pt idx="1">
                  <c:v>1.1899999999999997</c:v>
                </c:pt>
                <c:pt idx="2">
                  <c:v>0.36</c:v>
                </c:pt>
                <c:pt idx="3">
                  <c:v>1.3899999999999997</c:v>
                </c:pt>
                <c:pt idx="4">
                  <c:v>0.30098467452794903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'2-③管路更新率'!$A$56:$B$56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'2-③管路更新率'!$C$46:$G$46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'2-③管路更新率'!$C$56:$G$56</c:f>
              <c:numCache>
                <c:formatCode>#,##0.00_);[Red]\(#,##0.00\)</c:formatCode>
                <c:ptCount val="5"/>
                <c:pt idx="0">
                  <c:v>1.08</c:v>
                </c:pt>
                <c:pt idx="1">
                  <c:v>0.69</c:v>
                </c:pt>
                <c:pt idx="2">
                  <c:v>0.8</c:v>
                </c:pt>
                <c:pt idx="3">
                  <c:v>0.69</c:v>
                </c:pt>
                <c:pt idx="4">
                  <c:v>0.65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175104"/>
        <c:axId val="126173568"/>
      </c:lineChart>
      <c:catAx>
        <c:axId val="126165376"/>
        <c:scaling>
          <c:orientation val="minMax"/>
        </c:scaling>
        <c:delete val="0"/>
        <c:axPos val="b"/>
        <c:majorTickMark val="none"/>
        <c:minorTickMark val="none"/>
        <c:tickLblPos val="nextTo"/>
        <c:crossAx val="126167296"/>
        <c:crosses val="autoZero"/>
        <c:auto val="1"/>
        <c:lblAlgn val="ctr"/>
        <c:lblOffset val="100"/>
        <c:noMultiLvlLbl val="0"/>
      </c:catAx>
      <c:valAx>
        <c:axId val="126167296"/>
        <c:scaling>
          <c:orientation val="minMax"/>
          <c:max val="18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</a:t>
                </a:r>
                <a:r>
                  <a:rPr lang="en-US" altLang="ja-JP"/>
                  <a:t>m</a:t>
                </a:r>
                <a:r>
                  <a:rPr lang="ja-JP" altLang="en-US"/>
                  <a:t>）</a:t>
                </a:r>
              </a:p>
            </c:rich>
          </c:tx>
          <c:layout>
            <c:manualLayout>
              <c:xMode val="edge"/>
              <c:yMode val="edge"/>
              <c:x val="9.320166441836672E-2"/>
              <c:y val="4.9551701360269831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26165376"/>
        <c:crosses val="autoZero"/>
        <c:crossBetween val="between"/>
        <c:majorUnit val="30000"/>
      </c:valAx>
      <c:valAx>
        <c:axId val="126173568"/>
        <c:scaling>
          <c:orientation val="minMax"/>
          <c:max val="1.5"/>
          <c:min val="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26175104"/>
        <c:crosses val="max"/>
        <c:crossBetween val="between"/>
        <c:majorUnit val="0.5"/>
      </c:valAx>
      <c:catAx>
        <c:axId val="126175104"/>
        <c:scaling>
          <c:orientation val="minMax"/>
        </c:scaling>
        <c:delete val="1"/>
        <c:axPos val="b"/>
        <c:majorTickMark val="out"/>
        <c:minorTickMark val="none"/>
        <c:tickLblPos val="nextTo"/>
        <c:crossAx val="126173568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収益的収支比率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'1-①収益的収支比率'!$A$47:$B$47</c:f>
              <c:strCache>
                <c:ptCount val="1"/>
                <c:pt idx="0">
                  <c:v>総収益</c:v>
                </c:pt>
              </c:strCache>
            </c:strRef>
          </c:tx>
          <c:invertIfNegative val="0"/>
          <c:cat>
            <c:strRef>
              <c:f>'1-①収益的収支比率'!$C$46:$G$46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'1-①収益的収支比率'!$C$47:$G$47</c:f>
              <c:numCache>
                <c:formatCode>#,##0_);[Red]\(#,##0\)</c:formatCode>
                <c:ptCount val="5"/>
                <c:pt idx="0">
                  <c:v>142099</c:v>
                </c:pt>
                <c:pt idx="1">
                  <c:v>150749</c:v>
                </c:pt>
                <c:pt idx="2">
                  <c:v>164790</c:v>
                </c:pt>
                <c:pt idx="3">
                  <c:v>142384</c:v>
                </c:pt>
                <c:pt idx="4">
                  <c:v>143686</c:v>
                </c:pt>
              </c:numCache>
            </c:numRef>
          </c:val>
        </c:ser>
        <c:ser>
          <c:idx val="1"/>
          <c:order val="1"/>
          <c:tx>
            <c:strRef>
              <c:f>'1-①収益的収支比率'!$A$50:$B$50</c:f>
              <c:strCache>
                <c:ptCount val="1"/>
                <c:pt idx="0">
                  <c:v>総費用+償還金</c:v>
                </c:pt>
              </c:strCache>
            </c:strRef>
          </c:tx>
          <c:invertIfNegative val="0"/>
          <c:cat>
            <c:strRef>
              <c:f>'1-①収益的収支比率'!$C$46:$G$46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'1-①収益的収支比率'!$C$50:$G$50</c:f>
              <c:numCache>
                <c:formatCode>#,##0_);[Red]\(#,##0\)</c:formatCode>
                <c:ptCount val="5"/>
                <c:pt idx="0">
                  <c:v>185646</c:v>
                </c:pt>
                <c:pt idx="1">
                  <c:v>196967</c:v>
                </c:pt>
                <c:pt idx="2">
                  <c:v>201391</c:v>
                </c:pt>
                <c:pt idx="3">
                  <c:v>168736</c:v>
                </c:pt>
                <c:pt idx="4">
                  <c:v>163400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209024"/>
        <c:axId val="133235840"/>
      </c:barChart>
      <c:lineChart>
        <c:grouping val="standard"/>
        <c:varyColors val="0"/>
        <c:ser>
          <c:idx val="2"/>
          <c:order val="2"/>
          <c:tx>
            <c:strRef>
              <c:f>'1-①収益的収支比率'!$A$55:$B$55</c:f>
              <c:strCache>
                <c:ptCount val="1"/>
                <c:pt idx="0">
                  <c:v>収益的収支比率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'1-①収益的収支比率'!$C$46:$G$46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'1-①収益的収支比率'!$C$55:$G$55</c:f>
              <c:numCache>
                <c:formatCode>#,##0.00_);[Red]\(#,##0.00\)</c:formatCode>
                <c:ptCount val="5"/>
                <c:pt idx="0">
                  <c:v>76.542990422632315</c:v>
                </c:pt>
                <c:pt idx="1">
                  <c:v>76.535155635207929</c:v>
                </c:pt>
                <c:pt idx="2">
                  <c:v>81.825900859522022</c:v>
                </c:pt>
                <c:pt idx="3">
                  <c:v>84.38270434287881</c:v>
                </c:pt>
                <c:pt idx="4">
                  <c:v>87.935128518971851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'1-①収益的収支比率'!$A$56:$B$56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val>
            <c:numRef>
              <c:f>'1-①収益的収支比率'!$C$56:$G$56</c:f>
              <c:numCache>
                <c:formatCode>#,##0.00_);[Red]\(#,##0.00\)</c:formatCode>
                <c:ptCount val="5"/>
                <c:pt idx="0">
                  <c:v>75.239999999999995</c:v>
                </c:pt>
                <c:pt idx="1">
                  <c:v>73.63</c:v>
                </c:pt>
                <c:pt idx="2">
                  <c:v>76.09</c:v>
                </c:pt>
                <c:pt idx="3">
                  <c:v>75.87</c:v>
                </c:pt>
                <c:pt idx="4">
                  <c:v>76.27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239552"/>
        <c:axId val="133237760"/>
      </c:lineChart>
      <c:catAx>
        <c:axId val="1262090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chemeClr val="tx1">
              <a:lumMod val="85000"/>
              <a:lumOff val="15000"/>
            </a:schemeClr>
          </a:solidFill>
        </c:spPr>
        <c:crossAx val="133235840"/>
        <c:crosses val="autoZero"/>
        <c:auto val="1"/>
        <c:lblAlgn val="ctr"/>
        <c:lblOffset val="100"/>
        <c:noMultiLvlLbl val="0"/>
      </c:catAx>
      <c:valAx>
        <c:axId val="133235840"/>
        <c:scaling>
          <c:orientation val="minMax"/>
          <c:max val="220000"/>
          <c:min val="1200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（千円）</a:t>
                </a:r>
              </a:p>
            </c:rich>
          </c:tx>
          <c:layout>
            <c:manualLayout>
              <c:xMode val="edge"/>
              <c:yMode val="edge"/>
              <c:x val="0.1006714902920202"/>
              <c:y val="6.4399511308302501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26209024"/>
        <c:crosses val="autoZero"/>
        <c:crossBetween val="between"/>
        <c:majorUnit val="25000"/>
      </c:valAx>
      <c:valAx>
        <c:axId val="133237760"/>
        <c:scaling>
          <c:orientation val="minMax"/>
          <c:max val="90"/>
          <c:min val="7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33239552"/>
        <c:crosses val="max"/>
        <c:crossBetween val="between"/>
        <c:majorUnit val="5"/>
      </c:valAx>
      <c:catAx>
        <c:axId val="133239552"/>
        <c:scaling>
          <c:orientation val="minMax"/>
        </c:scaling>
        <c:delete val="1"/>
        <c:axPos val="b"/>
        <c:majorTickMark val="out"/>
        <c:minorTickMark val="none"/>
        <c:tickLblPos val="nextTo"/>
        <c:crossAx val="133237760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企業債残高対給水収益比率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'1-④企業債残高対給水収益比率'!$A$47:$B$47</c:f>
              <c:strCache>
                <c:ptCount val="1"/>
                <c:pt idx="0">
                  <c:v>地方債現在高</c:v>
                </c:pt>
              </c:strCache>
            </c:strRef>
          </c:tx>
          <c:invertIfNegative val="0"/>
          <c:cat>
            <c:strRef>
              <c:f>'1-④企業債残高対給水収益比率'!$C$46:$G$46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'1-④企業債残高対給水収益比率'!$C$47:$G$47</c:f>
              <c:numCache>
                <c:formatCode>#,##0_);[Red]\(#,##0\)</c:formatCode>
                <c:ptCount val="5"/>
                <c:pt idx="0">
                  <c:v>652197</c:v>
                </c:pt>
                <c:pt idx="1">
                  <c:v>603935.14720000001</c:v>
                </c:pt>
                <c:pt idx="2">
                  <c:v>592841</c:v>
                </c:pt>
                <c:pt idx="3">
                  <c:v>646856</c:v>
                </c:pt>
                <c:pt idx="4">
                  <c:v>924659</c:v>
                </c:pt>
              </c:numCache>
            </c:numRef>
          </c:val>
        </c:ser>
        <c:ser>
          <c:idx val="1"/>
          <c:order val="1"/>
          <c:tx>
            <c:strRef>
              <c:f>'1-④企業債残高対給水収益比率'!$A$48:$B$48</c:f>
              <c:strCache>
                <c:ptCount val="1"/>
                <c:pt idx="0">
                  <c:v>給水収益</c:v>
                </c:pt>
              </c:strCache>
            </c:strRef>
          </c:tx>
          <c:invertIfNegative val="0"/>
          <c:cat>
            <c:strRef>
              <c:f>'1-④企業債残高対給水収益比率'!$C$46:$G$46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'1-④企業債残高対給水収益比率'!$C$48:$G$48</c:f>
              <c:numCache>
                <c:formatCode>#,##0_);[Red]\(#,##0\)</c:formatCode>
                <c:ptCount val="5"/>
                <c:pt idx="0">
                  <c:v>105199</c:v>
                </c:pt>
                <c:pt idx="1">
                  <c:v>105098</c:v>
                </c:pt>
                <c:pt idx="2">
                  <c:v>103014</c:v>
                </c:pt>
                <c:pt idx="3">
                  <c:v>102251</c:v>
                </c:pt>
                <c:pt idx="4">
                  <c:v>102884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273088"/>
        <c:axId val="133275008"/>
      </c:barChart>
      <c:lineChart>
        <c:grouping val="standard"/>
        <c:varyColors val="0"/>
        <c:ser>
          <c:idx val="2"/>
          <c:order val="2"/>
          <c:tx>
            <c:strRef>
              <c:f>'1-④企業債残高対給水収益比率'!$A$49:$B$49</c:f>
              <c:strCache>
                <c:ptCount val="1"/>
                <c:pt idx="0">
                  <c:v>企業債残対収益比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triang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val>
            <c:numRef>
              <c:f>'1-④企業債残高対給水収益比率'!$C$49:$G$49</c:f>
              <c:numCache>
                <c:formatCode>#,##0.00_);[Red]\(#,##0.00\)</c:formatCode>
                <c:ptCount val="5"/>
                <c:pt idx="0">
                  <c:v>619.9650186788848</c:v>
                </c:pt>
                <c:pt idx="1">
                  <c:v>574.64</c:v>
                </c:pt>
                <c:pt idx="2">
                  <c:v>575.49556370978701</c:v>
                </c:pt>
                <c:pt idx="3">
                  <c:v>632.61581793821085</c:v>
                </c:pt>
                <c:pt idx="4">
                  <c:v>898.7393569456865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'1-④企業債残高対給水収益比率'!$A$50:$B$50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'1-④企業債残高対給水収益比率'!$C$46:$G$46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'1-④企業債残高対給水収益比率'!$C$50:$G$50</c:f>
              <c:numCache>
                <c:formatCode>#,##0.00_);[Red]\(#,##0.00\)</c:formatCode>
                <c:ptCount val="5"/>
                <c:pt idx="0">
                  <c:v>1168.8</c:v>
                </c:pt>
                <c:pt idx="1">
                  <c:v>1158.82</c:v>
                </c:pt>
                <c:pt idx="2">
                  <c:v>1113.76</c:v>
                </c:pt>
                <c:pt idx="3">
                  <c:v>1125.69</c:v>
                </c:pt>
                <c:pt idx="4">
                  <c:v>1134.67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282816"/>
        <c:axId val="133281280"/>
      </c:lineChart>
      <c:catAx>
        <c:axId val="1332730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chemeClr val="tx1">
              <a:lumMod val="85000"/>
              <a:lumOff val="15000"/>
            </a:schemeClr>
          </a:solidFill>
        </c:spPr>
        <c:crossAx val="133275008"/>
        <c:crosses val="autoZero"/>
        <c:auto val="1"/>
        <c:lblAlgn val="ctr"/>
        <c:lblOffset val="100"/>
        <c:noMultiLvlLbl val="0"/>
      </c:catAx>
      <c:valAx>
        <c:axId val="133275008"/>
        <c:scaling>
          <c:orientation val="minMax"/>
          <c:max val="10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（千円）</a:t>
                </a:r>
              </a:p>
            </c:rich>
          </c:tx>
          <c:layout>
            <c:manualLayout>
              <c:xMode val="edge"/>
              <c:yMode val="edge"/>
              <c:x val="0.10666255144032923"/>
              <c:y val="5.8460340871845297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33273088"/>
        <c:crosses val="autoZero"/>
        <c:crossBetween val="between"/>
        <c:majorUnit val="200000"/>
      </c:valAx>
      <c:valAx>
        <c:axId val="133281280"/>
        <c:scaling>
          <c:orientation val="minMax"/>
          <c:max val="1300"/>
          <c:min val="30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33282816"/>
        <c:crosses val="max"/>
        <c:crossBetween val="between"/>
        <c:majorUnit val="200"/>
        <c:minorUnit val="100"/>
      </c:valAx>
      <c:catAx>
        <c:axId val="133282816"/>
        <c:scaling>
          <c:orientation val="minMax"/>
        </c:scaling>
        <c:delete val="1"/>
        <c:axPos val="b"/>
        <c:majorTickMark val="out"/>
        <c:minorTickMark val="none"/>
        <c:tickLblPos val="nextTo"/>
        <c:crossAx val="133281280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収益的収支比率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'1-①収益的収支比率'!$A$47:$B$47</c:f>
              <c:strCache>
                <c:ptCount val="1"/>
                <c:pt idx="0">
                  <c:v>総収益</c:v>
                </c:pt>
              </c:strCache>
            </c:strRef>
          </c:tx>
          <c:invertIfNegative val="0"/>
          <c:cat>
            <c:strRef>
              <c:f>'1-①収益的収支比率'!$C$46:$G$46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'1-①収益的収支比率'!$C$47:$G$47</c:f>
              <c:numCache>
                <c:formatCode>#,##0_);[Red]\(#,##0\)</c:formatCode>
                <c:ptCount val="5"/>
                <c:pt idx="0">
                  <c:v>142099</c:v>
                </c:pt>
                <c:pt idx="1">
                  <c:v>150749</c:v>
                </c:pt>
                <c:pt idx="2">
                  <c:v>164790</c:v>
                </c:pt>
                <c:pt idx="3">
                  <c:v>142384</c:v>
                </c:pt>
                <c:pt idx="4">
                  <c:v>143686</c:v>
                </c:pt>
              </c:numCache>
            </c:numRef>
          </c:val>
        </c:ser>
        <c:ser>
          <c:idx val="1"/>
          <c:order val="1"/>
          <c:tx>
            <c:strRef>
              <c:f>'1-①収益的収支比率'!$A$50:$B$50</c:f>
              <c:strCache>
                <c:ptCount val="1"/>
                <c:pt idx="0">
                  <c:v>総費用+償還金</c:v>
                </c:pt>
              </c:strCache>
            </c:strRef>
          </c:tx>
          <c:invertIfNegative val="0"/>
          <c:cat>
            <c:strRef>
              <c:f>'1-①収益的収支比率'!$C$46:$G$46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'1-①収益的収支比率'!$C$50:$G$50</c:f>
              <c:numCache>
                <c:formatCode>#,##0_);[Red]\(#,##0\)</c:formatCode>
                <c:ptCount val="5"/>
                <c:pt idx="0">
                  <c:v>185646</c:v>
                </c:pt>
                <c:pt idx="1">
                  <c:v>196967</c:v>
                </c:pt>
                <c:pt idx="2">
                  <c:v>201391</c:v>
                </c:pt>
                <c:pt idx="3">
                  <c:v>168736</c:v>
                </c:pt>
                <c:pt idx="4">
                  <c:v>163400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616960"/>
        <c:axId val="136692864"/>
      </c:barChart>
      <c:lineChart>
        <c:grouping val="standard"/>
        <c:varyColors val="0"/>
        <c:ser>
          <c:idx val="2"/>
          <c:order val="2"/>
          <c:tx>
            <c:strRef>
              <c:f>'1-①収益的収支比率'!$A$55:$B$55</c:f>
              <c:strCache>
                <c:ptCount val="1"/>
                <c:pt idx="0">
                  <c:v>収益的収支比率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'1-①収益的収支比率'!$C$46:$G$46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'1-①収益的収支比率'!$C$55:$G$55</c:f>
              <c:numCache>
                <c:formatCode>#,##0.00_);[Red]\(#,##0.00\)</c:formatCode>
                <c:ptCount val="5"/>
                <c:pt idx="0">
                  <c:v>76.542990422632315</c:v>
                </c:pt>
                <c:pt idx="1">
                  <c:v>76.535155635207929</c:v>
                </c:pt>
                <c:pt idx="2">
                  <c:v>81.825900859522022</c:v>
                </c:pt>
                <c:pt idx="3">
                  <c:v>84.38270434287881</c:v>
                </c:pt>
                <c:pt idx="4">
                  <c:v>87.935128518971851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'1-①収益的収支比率'!$A$56:$B$56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val>
            <c:numRef>
              <c:f>'1-①収益的収支比率'!$C$56:$G$56</c:f>
              <c:numCache>
                <c:formatCode>#,##0.00_);[Red]\(#,##0.00\)</c:formatCode>
                <c:ptCount val="5"/>
                <c:pt idx="0">
                  <c:v>75.239999999999995</c:v>
                </c:pt>
                <c:pt idx="1">
                  <c:v>73.63</c:v>
                </c:pt>
                <c:pt idx="2">
                  <c:v>76.09</c:v>
                </c:pt>
                <c:pt idx="3">
                  <c:v>75.87</c:v>
                </c:pt>
                <c:pt idx="4">
                  <c:v>76.27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207424"/>
        <c:axId val="136695168"/>
      </c:lineChart>
      <c:catAx>
        <c:axId val="1366169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chemeClr val="tx1">
              <a:lumMod val="85000"/>
              <a:lumOff val="15000"/>
            </a:schemeClr>
          </a:solidFill>
        </c:spPr>
        <c:crossAx val="136692864"/>
        <c:crosses val="autoZero"/>
        <c:auto val="1"/>
        <c:lblAlgn val="ctr"/>
        <c:lblOffset val="100"/>
        <c:noMultiLvlLbl val="0"/>
      </c:catAx>
      <c:valAx>
        <c:axId val="136692864"/>
        <c:scaling>
          <c:orientation val="minMax"/>
          <c:max val="24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（千円）</a:t>
                </a:r>
              </a:p>
            </c:rich>
          </c:tx>
          <c:layout>
            <c:manualLayout>
              <c:xMode val="edge"/>
              <c:yMode val="edge"/>
              <c:x val="0.1006714902920202"/>
              <c:y val="6.4399511308302501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36616960"/>
        <c:crosses val="autoZero"/>
        <c:crossBetween val="between"/>
        <c:majorUnit val="60000"/>
      </c:valAx>
      <c:valAx>
        <c:axId val="136695168"/>
        <c:scaling>
          <c:orientation val="minMax"/>
          <c:max val="90"/>
          <c:min val="7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83207424"/>
        <c:crosses val="max"/>
        <c:crossBetween val="between"/>
        <c:majorUnit val="5"/>
      </c:valAx>
      <c:catAx>
        <c:axId val="183207424"/>
        <c:scaling>
          <c:orientation val="minMax"/>
        </c:scaling>
        <c:delete val="1"/>
        <c:axPos val="b"/>
        <c:majorTickMark val="out"/>
        <c:minorTickMark val="none"/>
        <c:tickLblPos val="nextTo"/>
        <c:crossAx val="136695168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sz="1600"/>
              <a:t>地方債現在高合計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'1-④企業債残高対給水収益比率'!$A$47:$B$47</c:f>
              <c:strCache>
                <c:ptCount val="1"/>
                <c:pt idx="0">
                  <c:v>地方債現在高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'1-④企業債残高対給水収益比率'!$C$46:$G$46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'1-④企業債残高対給水収益比率'!$C$47:$G$47</c:f>
              <c:numCache>
                <c:formatCode>#,##0_);[Red]\(#,##0\)</c:formatCode>
                <c:ptCount val="5"/>
                <c:pt idx="0">
                  <c:v>652197</c:v>
                </c:pt>
                <c:pt idx="1">
                  <c:v>603935.14720000001</c:v>
                </c:pt>
                <c:pt idx="2">
                  <c:v>592841</c:v>
                </c:pt>
                <c:pt idx="3">
                  <c:v>646856</c:v>
                </c:pt>
                <c:pt idx="4">
                  <c:v>924659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986944"/>
        <c:axId val="216016000"/>
      </c:barChart>
      <c:catAx>
        <c:axId val="215986944"/>
        <c:scaling>
          <c:orientation val="minMax"/>
        </c:scaling>
        <c:delete val="0"/>
        <c:axPos val="b"/>
        <c:majorTickMark val="none"/>
        <c:minorTickMark val="none"/>
        <c:tickLblPos val="nextTo"/>
        <c:crossAx val="216016000"/>
        <c:crosses val="autoZero"/>
        <c:auto val="1"/>
        <c:lblAlgn val="ctr"/>
        <c:lblOffset val="100"/>
        <c:noMultiLvlLbl val="0"/>
      </c:catAx>
      <c:valAx>
        <c:axId val="216016000"/>
        <c:scaling>
          <c:orientation val="minMax"/>
          <c:max val="10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（千円）</a:t>
                </a:r>
              </a:p>
            </c:rich>
          </c:tx>
          <c:layout>
            <c:manualLayout>
              <c:xMode val="edge"/>
              <c:yMode val="edge"/>
              <c:x val="0.10209440397490421"/>
              <c:y val="4.2408657879821163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215986944"/>
        <c:crosses val="autoZero"/>
        <c:crossBetween val="between"/>
        <c:majorUnit val="20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ja-JP" altLang="en-US" sz="1400"/>
              <a:t>給水収益</a:t>
            </a:r>
            <a:endParaRPr lang="ja-JP" sz="14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'1-④企業債残高対給水収益比率'!$A$48:$B$48</c:f>
              <c:strCache>
                <c:ptCount val="1"/>
                <c:pt idx="0">
                  <c:v>給水収益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'1-④企業債残高対給水収益比率'!$C$46:$G$46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'1-④企業債残高対給水収益比率'!$C$48:$G$48</c:f>
              <c:numCache>
                <c:formatCode>#,##0_);[Red]\(#,##0\)</c:formatCode>
                <c:ptCount val="5"/>
                <c:pt idx="0">
                  <c:v>105199</c:v>
                </c:pt>
                <c:pt idx="1">
                  <c:v>105098</c:v>
                </c:pt>
                <c:pt idx="2">
                  <c:v>103014</c:v>
                </c:pt>
                <c:pt idx="3">
                  <c:v>102251</c:v>
                </c:pt>
                <c:pt idx="4">
                  <c:v>102884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005568"/>
        <c:axId val="39011456"/>
      </c:barChart>
      <c:catAx>
        <c:axId val="39005568"/>
        <c:scaling>
          <c:orientation val="minMax"/>
        </c:scaling>
        <c:delete val="0"/>
        <c:axPos val="b"/>
        <c:majorTickMark val="none"/>
        <c:minorTickMark val="none"/>
        <c:tickLblPos val="nextTo"/>
        <c:crossAx val="39011456"/>
        <c:crosses val="autoZero"/>
        <c:auto val="1"/>
        <c:lblAlgn val="ctr"/>
        <c:lblOffset val="100"/>
        <c:noMultiLvlLbl val="0"/>
      </c:catAx>
      <c:valAx>
        <c:axId val="39011456"/>
        <c:scaling>
          <c:orientation val="minMax"/>
          <c:max val="10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千円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0447111223396541"/>
              <c:y val="6.1714630803892875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39005568"/>
        <c:crosses val="autoZero"/>
        <c:crossBetween val="between"/>
        <c:majorUnit val="20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企業債残高対給水収益比率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'1-④企業債残高対給水収益比率'!$A$47:$B$47</c:f>
              <c:strCache>
                <c:ptCount val="1"/>
                <c:pt idx="0">
                  <c:v>地方債現在高</c:v>
                </c:pt>
              </c:strCache>
            </c:strRef>
          </c:tx>
          <c:invertIfNegative val="0"/>
          <c:cat>
            <c:strRef>
              <c:f>'1-④企業債残高対給水収益比率'!$C$46:$G$46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'1-④企業債残高対給水収益比率'!$C$47:$G$47</c:f>
              <c:numCache>
                <c:formatCode>#,##0_);[Red]\(#,##0\)</c:formatCode>
                <c:ptCount val="5"/>
                <c:pt idx="0">
                  <c:v>652197</c:v>
                </c:pt>
                <c:pt idx="1">
                  <c:v>603935.14720000001</c:v>
                </c:pt>
                <c:pt idx="2">
                  <c:v>592841</c:v>
                </c:pt>
                <c:pt idx="3">
                  <c:v>646856</c:v>
                </c:pt>
                <c:pt idx="4">
                  <c:v>924659</c:v>
                </c:pt>
              </c:numCache>
            </c:numRef>
          </c:val>
        </c:ser>
        <c:ser>
          <c:idx val="1"/>
          <c:order val="1"/>
          <c:tx>
            <c:strRef>
              <c:f>'1-④企業債残高対給水収益比率'!$A$48:$B$48</c:f>
              <c:strCache>
                <c:ptCount val="1"/>
                <c:pt idx="0">
                  <c:v>給水収益</c:v>
                </c:pt>
              </c:strCache>
            </c:strRef>
          </c:tx>
          <c:invertIfNegative val="0"/>
          <c:cat>
            <c:strRef>
              <c:f>'1-④企業債残高対給水収益比率'!$C$46:$G$46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'1-④企業債残高対給水収益比率'!$C$48:$G$48</c:f>
              <c:numCache>
                <c:formatCode>#,##0_);[Red]\(#,##0\)</c:formatCode>
                <c:ptCount val="5"/>
                <c:pt idx="0">
                  <c:v>105199</c:v>
                </c:pt>
                <c:pt idx="1">
                  <c:v>105098</c:v>
                </c:pt>
                <c:pt idx="2">
                  <c:v>103014</c:v>
                </c:pt>
                <c:pt idx="3">
                  <c:v>102251</c:v>
                </c:pt>
                <c:pt idx="4">
                  <c:v>102884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024896"/>
        <c:axId val="39031168"/>
      </c:barChart>
      <c:lineChart>
        <c:grouping val="standard"/>
        <c:varyColors val="0"/>
        <c:ser>
          <c:idx val="2"/>
          <c:order val="2"/>
          <c:tx>
            <c:strRef>
              <c:f>'1-④企業債残高対給水収益比率'!$A$49:$B$49</c:f>
              <c:strCache>
                <c:ptCount val="1"/>
                <c:pt idx="0">
                  <c:v>企業債残対収益比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triang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val>
            <c:numRef>
              <c:f>'1-④企業債残高対給水収益比率'!$C$49:$G$49</c:f>
              <c:numCache>
                <c:formatCode>#,##0.00_);[Red]\(#,##0.00\)</c:formatCode>
                <c:ptCount val="5"/>
                <c:pt idx="0">
                  <c:v>619.9650186788848</c:v>
                </c:pt>
                <c:pt idx="1">
                  <c:v>574.64</c:v>
                </c:pt>
                <c:pt idx="2">
                  <c:v>575.49556370978701</c:v>
                </c:pt>
                <c:pt idx="3">
                  <c:v>632.61581793821085</c:v>
                </c:pt>
                <c:pt idx="4">
                  <c:v>898.7393569456865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'1-④企業債残高対給水収益比率'!$A$50:$B$50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'1-④企業債残高対給水収益比率'!$C$46:$G$46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'1-④企業債残高対給水収益比率'!$C$50:$G$50</c:f>
              <c:numCache>
                <c:formatCode>#,##0.00_);[Red]\(#,##0.00\)</c:formatCode>
                <c:ptCount val="5"/>
                <c:pt idx="0">
                  <c:v>1168.8</c:v>
                </c:pt>
                <c:pt idx="1">
                  <c:v>1158.82</c:v>
                </c:pt>
                <c:pt idx="2">
                  <c:v>1113.76</c:v>
                </c:pt>
                <c:pt idx="3">
                  <c:v>1125.69</c:v>
                </c:pt>
                <c:pt idx="4">
                  <c:v>1134.67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38976"/>
        <c:axId val="39033088"/>
      </c:lineChart>
      <c:catAx>
        <c:axId val="3902489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chemeClr val="tx1">
              <a:lumMod val="85000"/>
              <a:lumOff val="15000"/>
            </a:schemeClr>
          </a:solidFill>
        </c:spPr>
        <c:crossAx val="39031168"/>
        <c:crosses val="autoZero"/>
        <c:auto val="1"/>
        <c:lblAlgn val="ctr"/>
        <c:lblOffset val="100"/>
        <c:noMultiLvlLbl val="0"/>
      </c:catAx>
      <c:valAx>
        <c:axId val="39031168"/>
        <c:scaling>
          <c:orientation val="minMax"/>
          <c:max val="10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（千円）</a:t>
                </a:r>
              </a:p>
            </c:rich>
          </c:tx>
          <c:layout>
            <c:manualLayout>
              <c:xMode val="edge"/>
              <c:yMode val="edge"/>
              <c:x val="0.13802061966028761"/>
              <c:y val="5.8460387329089432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39024896"/>
        <c:crosses val="autoZero"/>
        <c:crossBetween val="between"/>
        <c:majorUnit val="200000"/>
      </c:valAx>
      <c:valAx>
        <c:axId val="39033088"/>
        <c:scaling>
          <c:orientation val="minMax"/>
          <c:max val="1300"/>
          <c:min val="30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39038976"/>
        <c:crosses val="max"/>
        <c:crossBetween val="between"/>
        <c:majorUnit val="200"/>
        <c:minorUnit val="100"/>
      </c:valAx>
      <c:catAx>
        <c:axId val="39038976"/>
        <c:scaling>
          <c:orientation val="minMax"/>
        </c:scaling>
        <c:delete val="1"/>
        <c:axPos val="b"/>
        <c:majorTickMark val="out"/>
        <c:minorTickMark val="none"/>
        <c:tickLblPos val="nextTo"/>
        <c:crossAx val="39033088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供給単価</a:t>
            </a:r>
            <a:endParaRPr lang="ja-JP" sz="16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'1-⑤料金回収率'!$A$47:$B$47</c:f>
              <c:strCache>
                <c:ptCount val="1"/>
                <c:pt idx="0">
                  <c:v>供給単価</c:v>
                </c:pt>
              </c:strCache>
            </c:strRef>
          </c:tx>
          <c:invertIfNegative val="0"/>
          <c:cat>
            <c:strRef>
              <c:f>'1-⑤料金回収率'!$C$46:$G$46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'1-⑤料金回収率'!$C$47:$G$47</c:f>
              <c:numCache>
                <c:formatCode>#,##0.00_);[Red]\(#,##0.00\)</c:formatCode>
                <c:ptCount val="5"/>
                <c:pt idx="0">
                  <c:v>235.43827295880686</c:v>
                </c:pt>
                <c:pt idx="1">
                  <c:v>247.36216534274789</c:v>
                </c:pt>
                <c:pt idx="2">
                  <c:v>244.27165956478129</c:v>
                </c:pt>
                <c:pt idx="3">
                  <c:v>251.81378029739594</c:v>
                </c:pt>
                <c:pt idx="4">
                  <c:v>258.56487997104824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052032"/>
        <c:axId val="39053568"/>
      </c:barChart>
      <c:barChart>
        <c:barDir val="col"/>
        <c:grouping val="clustered"/>
        <c:varyColors val="0"/>
        <c:ser>
          <c:idx val="1"/>
          <c:order val="1"/>
          <c:tx>
            <c:strRef>
              <c:f>'1-⑤料金回収率'!$A$48:$B$48</c:f>
              <c:strCache>
                <c:ptCount val="1"/>
                <c:pt idx="0">
                  <c:v>料金収入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val>
            <c:numRef>
              <c:f>'1-⑤料金回収率'!$C$48:$G$48</c:f>
              <c:numCache>
                <c:formatCode>#,##0_);[Red]\(#,##0\)</c:formatCode>
                <c:ptCount val="5"/>
                <c:pt idx="0">
                  <c:v>105199</c:v>
                </c:pt>
                <c:pt idx="1">
                  <c:v>105098</c:v>
                </c:pt>
                <c:pt idx="2">
                  <c:v>103014</c:v>
                </c:pt>
                <c:pt idx="3">
                  <c:v>102251</c:v>
                </c:pt>
                <c:pt idx="4">
                  <c:v>102884</c:v>
                </c:pt>
              </c:numCache>
            </c:numRef>
          </c:val>
        </c:ser>
        <c:ser>
          <c:idx val="2"/>
          <c:order val="2"/>
          <c:tx>
            <c:strRef>
              <c:f>'1-⑤料金回収率'!$A$49:$B$49</c:f>
              <c:strCache>
                <c:ptCount val="1"/>
                <c:pt idx="0">
                  <c:v>年間総有収水量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val>
            <c:numRef>
              <c:f>'1-⑤料金回収率'!$C$49:$G$49</c:f>
              <c:numCache>
                <c:formatCode>#,##0_);[Red]\(#,##0\)</c:formatCode>
                <c:ptCount val="5"/>
                <c:pt idx="0">
                  <c:v>446822</c:v>
                </c:pt>
                <c:pt idx="1">
                  <c:v>424875</c:v>
                </c:pt>
                <c:pt idx="2">
                  <c:v>421719</c:v>
                </c:pt>
                <c:pt idx="3">
                  <c:v>406058</c:v>
                </c:pt>
                <c:pt idx="4">
                  <c:v>397904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axId val="78239616"/>
        <c:axId val="78238080"/>
      </c:barChart>
      <c:catAx>
        <c:axId val="39052032"/>
        <c:scaling>
          <c:orientation val="minMax"/>
        </c:scaling>
        <c:delete val="0"/>
        <c:axPos val="b"/>
        <c:majorTickMark val="none"/>
        <c:minorTickMark val="none"/>
        <c:tickLblPos val="nextTo"/>
        <c:crossAx val="39053568"/>
        <c:crosses val="autoZero"/>
        <c:auto val="1"/>
        <c:lblAlgn val="ctr"/>
        <c:lblOffset val="100"/>
        <c:noMultiLvlLbl val="0"/>
      </c:catAx>
      <c:valAx>
        <c:axId val="39053568"/>
        <c:scaling>
          <c:orientation val="minMax"/>
          <c:max val="5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円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6.4067071829925007E-2"/>
              <c:y val="7.6978960810039965E-2"/>
            </c:manualLayout>
          </c:layout>
          <c:overlay val="0"/>
        </c:title>
        <c:numFmt formatCode="#,##0.00_);[Red]\(#,##0.00\)" sourceLinked="1"/>
        <c:majorTickMark val="none"/>
        <c:minorTickMark val="none"/>
        <c:tickLblPos val="nextTo"/>
        <c:crossAx val="39052032"/>
        <c:crosses val="autoZero"/>
        <c:crossBetween val="between"/>
        <c:majorUnit val="100"/>
      </c:valAx>
      <c:valAx>
        <c:axId val="78238080"/>
        <c:scaling>
          <c:orientation val="minMax"/>
          <c:max val="450000"/>
          <c:min val="0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78239616"/>
        <c:crosses val="max"/>
        <c:crossBetween val="between"/>
        <c:majorUnit val="90000"/>
        <c:minorUnit val="2000"/>
      </c:valAx>
      <c:catAx>
        <c:axId val="78239616"/>
        <c:scaling>
          <c:orientation val="minMax"/>
        </c:scaling>
        <c:delete val="1"/>
        <c:axPos val="b"/>
        <c:majorTickMark val="out"/>
        <c:minorTickMark val="none"/>
        <c:tickLblPos val="nextTo"/>
        <c:crossAx val="78238080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給水原価</a:t>
            </a:r>
            <a:endParaRPr lang="ja-JP" sz="1600"/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'1-⑤料金回収率'!$A$50:$B$50</c:f>
              <c:strCache>
                <c:ptCount val="1"/>
                <c:pt idx="0">
                  <c:v>給水原価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'1-⑤料金回収率'!$C$46:$G$46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'1-⑤料金回収率'!$C$50:$G$50</c:f>
              <c:numCache>
                <c:formatCode>#,##0.00_);[Red]\(#,##0.00\)</c:formatCode>
                <c:ptCount val="5"/>
                <c:pt idx="0">
                  <c:v>415.48</c:v>
                </c:pt>
                <c:pt idx="1">
                  <c:v>463.59</c:v>
                </c:pt>
                <c:pt idx="2">
                  <c:v>477.55</c:v>
                </c:pt>
                <c:pt idx="3">
                  <c:v>415.55</c:v>
                </c:pt>
                <c:pt idx="4">
                  <c:v>410.65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8249344"/>
        <c:axId val="87196800"/>
      </c:barChart>
      <c:catAx>
        <c:axId val="78249344"/>
        <c:scaling>
          <c:orientation val="minMax"/>
        </c:scaling>
        <c:delete val="0"/>
        <c:axPos val="b"/>
        <c:majorTickMark val="none"/>
        <c:minorTickMark val="none"/>
        <c:tickLblPos val="nextTo"/>
        <c:crossAx val="87196800"/>
        <c:crosses val="autoZero"/>
        <c:auto val="1"/>
        <c:lblAlgn val="ctr"/>
        <c:lblOffset val="100"/>
        <c:noMultiLvlLbl val="0"/>
      </c:catAx>
      <c:valAx>
        <c:axId val="87196800"/>
        <c:scaling>
          <c:orientation val="minMax"/>
          <c:max val="5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円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4.9806822275557799E-2"/>
              <c:y val="8.1380314186390412E-2"/>
            </c:manualLayout>
          </c:layout>
          <c:overlay val="0"/>
        </c:title>
        <c:numFmt formatCode="#,##0.00_);[Red]\(#,##0.00\)" sourceLinked="1"/>
        <c:majorTickMark val="none"/>
        <c:minorTickMark val="none"/>
        <c:tickLblPos val="nextTo"/>
        <c:crossAx val="78249344"/>
        <c:crosses val="autoZero"/>
        <c:crossBetween val="between"/>
        <c:majorUnit val="1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経費回収率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'1-⑤料金回収率'!$A$47:$B$47</c:f>
              <c:strCache>
                <c:ptCount val="1"/>
                <c:pt idx="0">
                  <c:v>供給単価</c:v>
                </c:pt>
              </c:strCache>
            </c:strRef>
          </c:tx>
          <c:invertIfNegative val="0"/>
          <c:cat>
            <c:strRef>
              <c:f>'1-⑤料金回収率'!$C$46:$G$46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'1-⑤料金回収率'!$C$47:$G$47</c:f>
              <c:numCache>
                <c:formatCode>#,##0.00_);[Red]\(#,##0.00\)</c:formatCode>
                <c:ptCount val="5"/>
                <c:pt idx="0">
                  <c:v>235.43827295880686</c:v>
                </c:pt>
                <c:pt idx="1">
                  <c:v>247.36216534274789</c:v>
                </c:pt>
                <c:pt idx="2">
                  <c:v>244.27165956478129</c:v>
                </c:pt>
                <c:pt idx="3">
                  <c:v>251.81378029739594</c:v>
                </c:pt>
                <c:pt idx="4">
                  <c:v>258.56487997104824</c:v>
                </c:pt>
              </c:numCache>
            </c:numRef>
          </c:val>
        </c:ser>
        <c:ser>
          <c:idx val="1"/>
          <c:order val="1"/>
          <c:tx>
            <c:strRef>
              <c:f>'1-⑤料金回収率'!$A$50:$B$50</c:f>
              <c:strCache>
                <c:ptCount val="1"/>
                <c:pt idx="0">
                  <c:v>給水原価</c:v>
                </c:pt>
              </c:strCache>
            </c:strRef>
          </c:tx>
          <c:invertIfNegative val="0"/>
          <c:cat>
            <c:strRef>
              <c:f>'1-⑤料金回収率'!$C$46:$G$46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'1-⑤料金回収率'!$C$50:$G$50</c:f>
              <c:numCache>
                <c:formatCode>#,##0.00_);[Red]\(#,##0.00\)</c:formatCode>
                <c:ptCount val="5"/>
                <c:pt idx="0">
                  <c:v>415.48</c:v>
                </c:pt>
                <c:pt idx="1">
                  <c:v>463.59</c:v>
                </c:pt>
                <c:pt idx="2">
                  <c:v>477.55</c:v>
                </c:pt>
                <c:pt idx="3">
                  <c:v>415.55</c:v>
                </c:pt>
                <c:pt idx="4">
                  <c:v>410.65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716032"/>
        <c:axId val="90730496"/>
      </c:barChart>
      <c:lineChart>
        <c:grouping val="standard"/>
        <c:varyColors val="0"/>
        <c:ser>
          <c:idx val="2"/>
          <c:order val="2"/>
          <c:tx>
            <c:strRef>
              <c:f>'1-⑤料金回収率'!$A$51:$B$51</c:f>
              <c:strCache>
                <c:ptCount val="1"/>
                <c:pt idx="0">
                  <c:v>料金回収率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'1-⑤料金回収率'!$C$46:$G$46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'1-⑤料金回収率'!$C$51:$G$51</c:f>
              <c:numCache>
                <c:formatCode>#,##0.00_);[Red]\(#,##0.00\)</c:formatCode>
                <c:ptCount val="5"/>
                <c:pt idx="0">
                  <c:v>56.666571906904508</c:v>
                </c:pt>
                <c:pt idx="1">
                  <c:v>53.357959693424775</c:v>
                </c:pt>
                <c:pt idx="2">
                  <c:v>51.151012368292591</c:v>
                </c:pt>
                <c:pt idx="3">
                  <c:v>60.597709131848376</c:v>
                </c:pt>
                <c:pt idx="4">
                  <c:v>62.964782654583772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'1-⑤料金回収率'!$A$52:$B$52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'1-⑤料金回収率'!$C$46:$G$46</c:f>
              <c:strCache>
                <c:ptCount val="5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</c:strCache>
            </c:strRef>
          </c:cat>
          <c:val>
            <c:numRef>
              <c:f>'1-⑤料金回収率'!$C$52:$G$52</c:f>
              <c:numCache>
                <c:formatCode>#,##0.00_);[Red]\(#,##0.00\)</c:formatCode>
                <c:ptCount val="5"/>
                <c:pt idx="0">
                  <c:v>56.44</c:v>
                </c:pt>
                <c:pt idx="1">
                  <c:v>55.6</c:v>
                </c:pt>
                <c:pt idx="2">
                  <c:v>34.25</c:v>
                </c:pt>
                <c:pt idx="3">
                  <c:v>46.48</c:v>
                </c:pt>
                <c:pt idx="4">
                  <c:v>40.6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733952"/>
        <c:axId val="90732416"/>
      </c:lineChart>
      <c:catAx>
        <c:axId val="907160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chemeClr val="tx1">
              <a:lumMod val="85000"/>
              <a:lumOff val="15000"/>
            </a:schemeClr>
          </a:solidFill>
        </c:spPr>
        <c:crossAx val="90730496"/>
        <c:crosses val="autoZero"/>
        <c:auto val="1"/>
        <c:lblAlgn val="ctr"/>
        <c:lblOffset val="100"/>
        <c:noMultiLvlLbl val="0"/>
      </c:catAx>
      <c:valAx>
        <c:axId val="90730496"/>
        <c:scaling>
          <c:orientation val="minMax"/>
          <c:max val="5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（円）</a:t>
                </a:r>
              </a:p>
            </c:rich>
          </c:tx>
          <c:layout>
            <c:manualLayout>
              <c:xMode val="edge"/>
              <c:yMode val="edge"/>
              <c:x val="7.8262012671059741E-2"/>
              <c:y val="5.8460387329089432E-2"/>
            </c:manualLayout>
          </c:layout>
          <c:overlay val="0"/>
        </c:title>
        <c:numFmt formatCode="#,##0.00_);[Red]\(#,##0.00\)" sourceLinked="1"/>
        <c:majorTickMark val="none"/>
        <c:minorTickMark val="none"/>
        <c:tickLblPos val="nextTo"/>
        <c:crossAx val="90716032"/>
        <c:crosses val="autoZero"/>
        <c:crossBetween val="between"/>
        <c:majorUnit val="100"/>
      </c:valAx>
      <c:valAx>
        <c:axId val="90732416"/>
        <c:scaling>
          <c:orientation val="minMax"/>
          <c:max val="75"/>
          <c:min val="25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90733952"/>
        <c:crosses val="max"/>
        <c:crossBetween val="between"/>
        <c:majorUnit val="10"/>
      </c:valAx>
      <c:catAx>
        <c:axId val="90733952"/>
        <c:scaling>
          <c:orientation val="minMax"/>
        </c:scaling>
        <c:delete val="1"/>
        <c:axPos val="b"/>
        <c:majorTickMark val="out"/>
        <c:minorTickMark val="none"/>
        <c:tickLblPos val="nextTo"/>
        <c:crossAx val="90732416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7" Type="http://schemas.openxmlformats.org/officeDocument/2006/relationships/chart" Target="../charts/chart28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Relationship Id="rId6" Type="http://schemas.openxmlformats.org/officeDocument/2006/relationships/chart" Target="../charts/chart27.xml"/><Relationship Id="rId5" Type="http://schemas.openxmlformats.org/officeDocument/2006/relationships/chart" Target="../charts/chart26.xml"/><Relationship Id="rId4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24</xdr:row>
      <xdr:rowOff>95250</xdr:rowOff>
    </xdr:from>
    <xdr:to>
      <xdr:col>7</xdr:col>
      <xdr:colOff>514350</xdr:colOff>
      <xdr:row>24</xdr:row>
      <xdr:rowOff>104775</xdr:rowOff>
    </xdr:to>
    <xdr:cxnSp macro="">
      <xdr:nvCxnSpPr>
        <xdr:cNvPr id="2" name="直線コネクタ 1"/>
        <xdr:cNvCxnSpPr/>
      </xdr:nvCxnSpPr>
      <xdr:spPr>
        <a:xfrm>
          <a:off x="114300" y="4238625"/>
          <a:ext cx="5200650" cy="9525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6</xdr:row>
      <xdr:rowOff>64889</xdr:rowOff>
    </xdr:from>
    <xdr:to>
      <xdr:col>7</xdr:col>
      <xdr:colOff>619125</xdr:colOff>
      <xdr:row>23</xdr:row>
      <xdr:rowOff>132695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85724</xdr:colOff>
      <xdr:row>25</xdr:row>
      <xdr:rowOff>47625</xdr:rowOff>
    </xdr:from>
    <xdr:to>
      <xdr:col>7</xdr:col>
      <xdr:colOff>628649</xdr:colOff>
      <xdr:row>42</xdr:row>
      <xdr:rowOff>133350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26701</xdr:colOff>
      <xdr:row>13</xdr:row>
      <xdr:rowOff>47625</xdr:rowOff>
    </xdr:from>
    <xdr:to>
      <xdr:col>18</xdr:col>
      <xdr:colOff>655195</xdr:colOff>
      <xdr:row>35</xdr:row>
      <xdr:rowOff>133350</xdr:rowOff>
    </xdr:to>
    <xdr:graphicFrame macro="">
      <xdr:nvGraphicFramePr>
        <xdr:cNvPr id="6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24</xdr:row>
      <xdr:rowOff>95250</xdr:rowOff>
    </xdr:from>
    <xdr:to>
      <xdr:col>7</xdr:col>
      <xdr:colOff>514350</xdr:colOff>
      <xdr:row>24</xdr:row>
      <xdr:rowOff>104775</xdr:rowOff>
    </xdr:to>
    <xdr:cxnSp macro="">
      <xdr:nvCxnSpPr>
        <xdr:cNvPr id="2" name="直線コネクタ 1"/>
        <xdr:cNvCxnSpPr/>
      </xdr:nvCxnSpPr>
      <xdr:spPr>
        <a:xfrm>
          <a:off x="114300" y="4238625"/>
          <a:ext cx="5200650" cy="9525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6</xdr:row>
      <xdr:rowOff>64889</xdr:rowOff>
    </xdr:from>
    <xdr:to>
      <xdr:col>7</xdr:col>
      <xdr:colOff>619125</xdr:colOff>
      <xdr:row>23</xdr:row>
      <xdr:rowOff>132695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95249</xdr:colOff>
      <xdr:row>25</xdr:row>
      <xdr:rowOff>38100</xdr:rowOff>
    </xdr:from>
    <xdr:to>
      <xdr:col>7</xdr:col>
      <xdr:colOff>638174</xdr:colOff>
      <xdr:row>42</xdr:row>
      <xdr:rowOff>123825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26701</xdr:colOff>
      <xdr:row>13</xdr:row>
      <xdr:rowOff>47625</xdr:rowOff>
    </xdr:from>
    <xdr:to>
      <xdr:col>18</xdr:col>
      <xdr:colOff>655195</xdr:colOff>
      <xdr:row>35</xdr:row>
      <xdr:rowOff>133350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0.87444</cdr:x>
      <cdr:y>0.0386</cdr:y>
    </cdr:from>
    <cdr:to>
      <cdr:x>0.96127</cdr:x>
      <cdr:y>0.08867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5946775" y="165100"/>
          <a:ext cx="590550" cy="21412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 b="1">
              <a:solidFill>
                <a:sysClr val="windowText" lastClr="000000"/>
              </a:solidFill>
            </a:rPr>
            <a:t>（％）</a:t>
          </a:r>
          <a:r>
            <a:rPr lang="en-US" altLang="ja-JP" sz="9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24</xdr:row>
      <xdr:rowOff>95250</xdr:rowOff>
    </xdr:from>
    <xdr:to>
      <xdr:col>7</xdr:col>
      <xdr:colOff>514350</xdr:colOff>
      <xdr:row>24</xdr:row>
      <xdr:rowOff>104775</xdr:rowOff>
    </xdr:to>
    <xdr:cxnSp macro="">
      <xdr:nvCxnSpPr>
        <xdr:cNvPr id="2" name="直線コネクタ 1"/>
        <xdr:cNvCxnSpPr/>
      </xdr:nvCxnSpPr>
      <xdr:spPr>
        <a:xfrm>
          <a:off x="114300" y="4238625"/>
          <a:ext cx="5200650" cy="9525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6</xdr:row>
      <xdr:rowOff>64889</xdr:rowOff>
    </xdr:from>
    <xdr:to>
      <xdr:col>7</xdr:col>
      <xdr:colOff>619125</xdr:colOff>
      <xdr:row>23</xdr:row>
      <xdr:rowOff>132695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95249</xdr:colOff>
      <xdr:row>25</xdr:row>
      <xdr:rowOff>38100</xdr:rowOff>
    </xdr:from>
    <xdr:to>
      <xdr:col>7</xdr:col>
      <xdr:colOff>638174</xdr:colOff>
      <xdr:row>42</xdr:row>
      <xdr:rowOff>123825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26701</xdr:colOff>
      <xdr:row>13</xdr:row>
      <xdr:rowOff>47625</xdr:rowOff>
    </xdr:from>
    <xdr:to>
      <xdr:col>18</xdr:col>
      <xdr:colOff>655195</xdr:colOff>
      <xdr:row>35</xdr:row>
      <xdr:rowOff>133350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24</xdr:row>
      <xdr:rowOff>95250</xdr:rowOff>
    </xdr:from>
    <xdr:to>
      <xdr:col>7</xdr:col>
      <xdr:colOff>514350</xdr:colOff>
      <xdr:row>24</xdr:row>
      <xdr:rowOff>104775</xdr:rowOff>
    </xdr:to>
    <xdr:cxnSp macro="">
      <xdr:nvCxnSpPr>
        <xdr:cNvPr id="2" name="直線コネクタ 1"/>
        <xdr:cNvCxnSpPr/>
      </xdr:nvCxnSpPr>
      <xdr:spPr>
        <a:xfrm>
          <a:off x="114300" y="4238625"/>
          <a:ext cx="5200650" cy="9525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6</xdr:row>
      <xdr:rowOff>64889</xdr:rowOff>
    </xdr:from>
    <xdr:to>
      <xdr:col>7</xdr:col>
      <xdr:colOff>619125</xdr:colOff>
      <xdr:row>23</xdr:row>
      <xdr:rowOff>132695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95249</xdr:colOff>
      <xdr:row>25</xdr:row>
      <xdr:rowOff>38100</xdr:rowOff>
    </xdr:from>
    <xdr:to>
      <xdr:col>7</xdr:col>
      <xdr:colOff>638174</xdr:colOff>
      <xdr:row>42</xdr:row>
      <xdr:rowOff>123825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26701</xdr:colOff>
      <xdr:row>13</xdr:row>
      <xdr:rowOff>47625</xdr:rowOff>
    </xdr:from>
    <xdr:to>
      <xdr:col>18</xdr:col>
      <xdr:colOff>655195</xdr:colOff>
      <xdr:row>35</xdr:row>
      <xdr:rowOff>133350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260097</xdr:colOff>
      <xdr:row>4</xdr:row>
      <xdr:rowOff>57676</xdr:rowOff>
    </xdr:from>
    <xdr:to>
      <xdr:col>15</xdr:col>
      <xdr:colOff>357597</xdr:colOff>
      <xdr:row>25</xdr:row>
      <xdr:rowOff>118772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256041</xdr:colOff>
      <xdr:row>26</xdr:row>
      <xdr:rowOff>75408</xdr:rowOff>
    </xdr:from>
    <xdr:to>
      <xdr:col>15</xdr:col>
      <xdr:colOff>353541</xdr:colOff>
      <xdr:row>47</xdr:row>
      <xdr:rowOff>136504</xdr:rowOff>
    </xdr:to>
    <xdr:graphicFrame macro="">
      <xdr:nvGraphicFramePr>
        <xdr:cNvPr id="19" name="グラフ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142998</xdr:colOff>
      <xdr:row>26</xdr:row>
      <xdr:rowOff>80330</xdr:rowOff>
    </xdr:from>
    <xdr:to>
      <xdr:col>10</xdr:col>
      <xdr:colOff>240498</xdr:colOff>
      <xdr:row>47</xdr:row>
      <xdr:rowOff>141426</xdr:rowOff>
    </xdr:to>
    <xdr:graphicFrame macro="">
      <xdr:nvGraphicFramePr>
        <xdr:cNvPr id="18" name="グラフ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29638</xdr:colOff>
      <xdr:row>26</xdr:row>
      <xdr:rowOff>77940</xdr:rowOff>
    </xdr:from>
    <xdr:to>
      <xdr:col>5</xdr:col>
      <xdr:colOff>127138</xdr:colOff>
      <xdr:row>47</xdr:row>
      <xdr:rowOff>139036</xdr:rowOff>
    </xdr:to>
    <xdr:graphicFrame macro="">
      <xdr:nvGraphicFramePr>
        <xdr:cNvPr id="16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371476</xdr:colOff>
      <xdr:row>26</xdr:row>
      <xdr:rowOff>76213</xdr:rowOff>
    </xdr:from>
    <xdr:to>
      <xdr:col>20</xdr:col>
      <xdr:colOff>468976</xdr:colOff>
      <xdr:row>47</xdr:row>
      <xdr:rowOff>136963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28575</xdr:colOff>
      <xdr:row>4</xdr:row>
      <xdr:rowOff>57150</xdr:rowOff>
    </xdr:from>
    <xdr:to>
      <xdr:col>5</xdr:col>
      <xdr:colOff>126075</xdr:colOff>
      <xdr:row>25</xdr:row>
      <xdr:rowOff>117900</xdr:rowOff>
    </xdr:to>
    <xdr:graphicFrame macro="">
      <xdr:nvGraphicFramePr>
        <xdr:cNvPr id="11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142876</xdr:colOff>
      <xdr:row>4</xdr:row>
      <xdr:rowOff>57150</xdr:rowOff>
    </xdr:from>
    <xdr:to>
      <xdr:col>10</xdr:col>
      <xdr:colOff>240376</xdr:colOff>
      <xdr:row>25</xdr:row>
      <xdr:rowOff>117900</xdr:rowOff>
    </xdr:to>
    <xdr:graphicFrame macro="">
      <xdr:nvGraphicFramePr>
        <xdr:cNvPr id="13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0.83948</cdr:x>
      <cdr:y>0.05029</cdr:y>
    </cdr:from>
    <cdr:to>
      <cdr:x>0.96099</cdr:x>
      <cdr:y>0.10877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079875" y="184150"/>
          <a:ext cx="590550" cy="21412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 b="1">
              <a:solidFill>
                <a:sysClr val="windowText" lastClr="000000"/>
              </a:solidFill>
            </a:rPr>
            <a:t>（％）</a:t>
          </a:r>
          <a:r>
            <a:rPr lang="en-US" altLang="ja-JP" sz="10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0.82772</cdr:x>
      <cdr:y>0.0607</cdr:y>
    </cdr:from>
    <cdr:to>
      <cdr:x>0.94923</cdr:x>
      <cdr:y>0.11918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022725" y="222250"/>
          <a:ext cx="590550" cy="21412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50" b="1">
              <a:solidFill>
                <a:sysClr val="windowText" lastClr="000000"/>
              </a:solidFill>
            </a:rPr>
            <a:t>（％）</a:t>
          </a:r>
          <a:r>
            <a:rPr lang="en-US" altLang="ja-JP" sz="1050" b="1">
              <a:solidFill>
                <a:sysClr val="windowText" lastClr="000000"/>
              </a:solidFill>
            </a:rPr>
            <a:t> </a:t>
          </a: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0.83556</cdr:x>
      <cdr:y>0.0607</cdr:y>
    </cdr:from>
    <cdr:to>
      <cdr:x>0.95707</cdr:x>
      <cdr:y>0.11918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060825" y="222250"/>
          <a:ext cx="590550" cy="21412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50" b="1">
              <a:solidFill>
                <a:sysClr val="windowText" lastClr="000000"/>
              </a:solidFill>
            </a:rPr>
            <a:t>（％）</a:t>
          </a:r>
          <a:r>
            <a:rPr lang="en-US" altLang="ja-JP" sz="1050" b="1">
              <a:solidFill>
                <a:sysClr val="windowText" lastClr="000000"/>
              </a:solidFill>
            </a:rPr>
            <a:t> 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0.81596</cdr:x>
      <cdr:y>0.0555</cdr:y>
    </cdr:from>
    <cdr:to>
      <cdr:x>0.93747</cdr:x>
      <cdr:y>0.11397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3965575" y="203200"/>
          <a:ext cx="590550" cy="21412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 b="1">
              <a:solidFill>
                <a:sysClr val="windowText" lastClr="000000"/>
              </a:solidFill>
            </a:rPr>
            <a:t>（円）</a:t>
          </a:r>
          <a:r>
            <a:rPr lang="en-US" altLang="ja-JP" sz="9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0.83948</cdr:x>
      <cdr:y>0.05203</cdr:y>
    </cdr:from>
    <cdr:to>
      <cdr:x>0.93878</cdr:x>
      <cdr:y>0.10877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079869" y="190487"/>
          <a:ext cx="482605" cy="20775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 b="1">
              <a:solidFill>
                <a:sysClr val="windowText" lastClr="000000"/>
              </a:solidFill>
            </a:rPr>
            <a:t>（％）</a:t>
          </a:r>
          <a:r>
            <a:rPr lang="en-US" altLang="ja-JP" sz="900" b="1">
              <a:solidFill>
                <a:sysClr val="windowText" lastClr="000000"/>
              </a:solidFill>
            </a:rPr>
            <a:t> 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0.86603</cdr:x>
      <cdr:y>0.04529</cdr:y>
    </cdr:from>
    <cdr:to>
      <cdr:x>0.95287</cdr:x>
      <cdr:y>0.09535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5889625" y="193675"/>
          <a:ext cx="590550" cy="21412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 b="1">
              <a:solidFill>
                <a:sysClr val="windowText" lastClr="000000"/>
              </a:solidFill>
            </a:rPr>
            <a:t>（％）</a:t>
          </a:r>
          <a:r>
            <a:rPr lang="en-US" altLang="ja-JP" sz="10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0.81531</cdr:x>
      <cdr:y>0.03382</cdr:y>
    </cdr:from>
    <cdr:to>
      <cdr:x>0.93682</cdr:x>
      <cdr:y>0.10576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3962401" y="123825"/>
          <a:ext cx="590550" cy="26337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 b="1">
              <a:solidFill>
                <a:sysClr val="windowText" lastClr="000000"/>
              </a:solidFill>
            </a:rPr>
            <a:t>（％）</a:t>
          </a:r>
          <a:r>
            <a:rPr lang="en-US" altLang="ja-JP" sz="10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0.85203</cdr:x>
      <cdr:y>0.04423</cdr:y>
    </cdr:from>
    <cdr:to>
      <cdr:x>0.95446</cdr:x>
      <cdr:y>0.11187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140868" y="161925"/>
          <a:ext cx="497805" cy="24765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 b="1">
              <a:solidFill>
                <a:sysClr val="windowText" lastClr="000000"/>
              </a:solidFill>
            </a:rPr>
            <a:t>（％）</a:t>
          </a:r>
          <a:r>
            <a:rPr lang="en-US" altLang="ja-JP" sz="9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24</xdr:row>
      <xdr:rowOff>95250</xdr:rowOff>
    </xdr:from>
    <xdr:to>
      <xdr:col>7</xdr:col>
      <xdr:colOff>514350</xdr:colOff>
      <xdr:row>24</xdr:row>
      <xdr:rowOff>104775</xdr:rowOff>
    </xdr:to>
    <xdr:cxnSp macro="">
      <xdr:nvCxnSpPr>
        <xdr:cNvPr id="2" name="直線コネクタ 1"/>
        <xdr:cNvCxnSpPr/>
      </xdr:nvCxnSpPr>
      <xdr:spPr>
        <a:xfrm>
          <a:off x="114300" y="4238625"/>
          <a:ext cx="5200650" cy="9525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6</xdr:row>
      <xdr:rowOff>64889</xdr:rowOff>
    </xdr:from>
    <xdr:to>
      <xdr:col>7</xdr:col>
      <xdr:colOff>619125</xdr:colOff>
      <xdr:row>23</xdr:row>
      <xdr:rowOff>132695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95249</xdr:colOff>
      <xdr:row>25</xdr:row>
      <xdr:rowOff>38100</xdr:rowOff>
    </xdr:from>
    <xdr:to>
      <xdr:col>7</xdr:col>
      <xdr:colOff>638174</xdr:colOff>
      <xdr:row>42</xdr:row>
      <xdr:rowOff>123825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26701</xdr:colOff>
      <xdr:row>13</xdr:row>
      <xdr:rowOff>47625</xdr:rowOff>
    </xdr:from>
    <xdr:to>
      <xdr:col>18</xdr:col>
      <xdr:colOff>655195</xdr:colOff>
      <xdr:row>35</xdr:row>
      <xdr:rowOff>133350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0.86183</cdr:x>
      <cdr:y>0.04306</cdr:y>
    </cdr:from>
    <cdr:to>
      <cdr:x>0.94867</cdr:x>
      <cdr:y>0.09313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5861050" y="184150"/>
          <a:ext cx="590550" cy="21412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 b="1">
              <a:solidFill>
                <a:sysClr val="windowText" lastClr="000000"/>
              </a:solidFill>
            </a:rPr>
            <a:t>（％）</a:t>
          </a:r>
          <a:r>
            <a:rPr lang="en-US" altLang="ja-JP" sz="9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24</xdr:row>
      <xdr:rowOff>95250</xdr:rowOff>
    </xdr:from>
    <xdr:to>
      <xdr:col>7</xdr:col>
      <xdr:colOff>514350</xdr:colOff>
      <xdr:row>24</xdr:row>
      <xdr:rowOff>104775</xdr:rowOff>
    </xdr:to>
    <xdr:cxnSp macro="">
      <xdr:nvCxnSpPr>
        <xdr:cNvPr id="2" name="直線コネクタ 1"/>
        <xdr:cNvCxnSpPr/>
      </xdr:nvCxnSpPr>
      <xdr:spPr>
        <a:xfrm>
          <a:off x="114300" y="4238625"/>
          <a:ext cx="5200650" cy="9525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6</xdr:row>
      <xdr:rowOff>64889</xdr:rowOff>
    </xdr:from>
    <xdr:to>
      <xdr:col>7</xdr:col>
      <xdr:colOff>619125</xdr:colOff>
      <xdr:row>23</xdr:row>
      <xdr:rowOff>132695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95249</xdr:colOff>
      <xdr:row>25</xdr:row>
      <xdr:rowOff>38100</xdr:rowOff>
    </xdr:from>
    <xdr:to>
      <xdr:col>7</xdr:col>
      <xdr:colOff>638174</xdr:colOff>
      <xdr:row>42</xdr:row>
      <xdr:rowOff>123825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26701</xdr:colOff>
      <xdr:row>13</xdr:row>
      <xdr:rowOff>47625</xdr:rowOff>
    </xdr:from>
    <xdr:to>
      <xdr:col>18</xdr:col>
      <xdr:colOff>655195</xdr:colOff>
      <xdr:row>35</xdr:row>
      <xdr:rowOff>133350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0.79857</cdr:x>
      <cdr:y>0.04663</cdr:y>
    </cdr:from>
    <cdr:to>
      <cdr:x>0.93226</cdr:x>
      <cdr:y>0.12154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4267201" y="154187"/>
          <a:ext cx="714374" cy="24765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 b="1">
              <a:solidFill>
                <a:sysClr val="windowText" lastClr="000000"/>
              </a:solidFill>
            </a:rPr>
            <a:t>（千円</a:t>
          </a:r>
          <a:r>
            <a:rPr lang="en-US" altLang="ja-JP" sz="900" b="1">
              <a:solidFill>
                <a:sysClr val="windowText" lastClr="000000"/>
              </a:solidFill>
            </a:rPr>
            <a:t>/</a:t>
          </a:r>
          <a:r>
            <a:rPr lang="ja-JP" altLang="en-US" sz="900" b="1">
              <a:solidFill>
                <a:sysClr val="windowText" lastClr="000000"/>
              </a:solidFill>
            </a:rPr>
            <a:t>㎥）</a:t>
          </a:r>
          <a:r>
            <a:rPr lang="en-US" altLang="ja-JP" sz="900" b="1">
              <a:solidFill>
                <a:sysClr val="windowText" lastClr="000000"/>
              </a:solidFill>
            </a:rPr>
            <a:t> 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0.86603</cdr:x>
      <cdr:y>0.04529</cdr:y>
    </cdr:from>
    <cdr:to>
      <cdr:x>0.95287</cdr:x>
      <cdr:y>0.09535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5889625" y="193675"/>
          <a:ext cx="590550" cy="21412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 b="1">
              <a:solidFill>
                <a:sysClr val="windowText" lastClr="000000"/>
              </a:solidFill>
            </a:rPr>
            <a:t>（％）</a:t>
          </a:r>
          <a:r>
            <a:rPr lang="en-US" altLang="ja-JP" sz="10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24</xdr:row>
      <xdr:rowOff>95250</xdr:rowOff>
    </xdr:from>
    <xdr:to>
      <xdr:col>7</xdr:col>
      <xdr:colOff>514350</xdr:colOff>
      <xdr:row>24</xdr:row>
      <xdr:rowOff>104775</xdr:rowOff>
    </xdr:to>
    <xdr:cxnSp macro="">
      <xdr:nvCxnSpPr>
        <xdr:cNvPr id="2" name="直線コネクタ 1"/>
        <xdr:cNvCxnSpPr/>
      </xdr:nvCxnSpPr>
      <xdr:spPr>
        <a:xfrm>
          <a:off x="114300" y="4238625"/>
          <a:ext cx="5200650" cy="9525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6</xdr:row>
      <xdr:rowOff>64889</xdr:rowOff>
    </xdr:from>
    <xdr:to>
      <xdr:col>7</xdr:col>
      <xdr:colOff>619125</xdr:colOff>
      <xdr:row>23</xdr:row>
      <xdr:rowOff>132695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95249</xdr:colOff>
      <xdr:row>25</xdr:row>
      <xdr:rowOff>38100</xdr:rowOff>
    </xdr:from>
    <xdr:to>
      <xdr:col>7</xdr:col>
      <xdr:colOff>638174</xdr:colOff>
      <xdr:row>42</xdr:row>
      <xdr:rowOff>123825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26701</xdr:colOff>
      <xdr:row>13</xdr:row>
      <xdr:rowOff>47625</xdr:rowOff>
    </xdr:from>
    <xdr:to>
      <xdr:col>18</xdr:col>
      <xdr:colOff>655195</xdr:colOff>
      <xdr:row>35</xdr:row>
      <xdr:rowOff>133350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0.86743</cdr:x>
      <cdr:y>0.04751</cdr:y>
    </cdr:from>
    <cdr:to>
      <cdr:x>0.95427</cdr:x>
      <cdr:y>0.09758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5899150" y="203200"/>
          <a:ext cx="590550" cy="21412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 b="1">
              <a:solidFill>
                <a:sysClr val="windowText" lastClr="000000"/>
              </a:solidFill>
            </a:rPr>
            <a:t>（円）</a:t>
          </a:r>
          <a:r>
            <a:rPr lang="en-US" altLang="ja-JP" sz="1000" b="1">
              <a:solidFill>
                <a:sysClr val="windowText" lastClr="000000"/>
              </a:solidFill>
            </a:rPr>
            <a:t> </a:t>
          </a:r>
          <a:endParaRPr lang="en-US" altLang="ja-JP" sz="1100" b="1">
            <a:solidFill>
              <a:sysClr val="windowText" lastClr="000000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57"/>
  <sheetViews>
    <sheetView showGridLines="0" showRowColHeaders="0" view="pageBreakPreview" zoomScaleNormal="100" zoomScaleSheetLayoutView="100" workbookViewId="0">
      <selection activeCell="L40" sqref="L40"/>
    </sheetView>
  </sheetViews>
  <sheetFormatPr defaultRowHeight="13.5"/>
  <cols>
    <col min="1" max="2" width="9" style="1"/>
    <col min="3" max="4" width="9" style="1" customWidth="1"/>
    <col min="5" max="5" width="9" style="13" customWidth="1"/>
    <col min="6" max="6" width="9" style="1" customWidth="1"/>
    <col min="7" max="8" width="9" style="1"/>
    <col min="9" max="9" width="6.25" style="1" customWidth="1"/>
    <col min="10" max="16384" width="9" style="1"/>
  </cols>
  <sheetData>
    <row r="1" spans="1:19" ht="3.75" customHeight="1" thickBot="1">
      <c r="B1" s="7"/>
      <c r="C1" s="6"/>
      <c r="D1" s="7"/>
      <c r="E1" s="8"/>
      <c r="F1" s="14"/>
      <c r="G1" s="14"/>
      <c r="I1" s="13"/>
      <c r="J1" s="13"/>
      <c r="K1" s="13"/>
      <c r="L1" s="13"/>
      <c r="M1" s="13"/>
    </row>
    <row r="2" spans="1:19" ht="15" customHeight="1">
      <c r="A2" s="78" t="s">
        <v>24</v>
      </c>
      <c r="B2" s="80" t="s">
        <v>0</v>
      </c>
      <c r="C2" s="81"/>
      <c r="D2" s="84" t="s">
        <v>25</v>
      </c>
      <c r="E2" s="85"/>
      <c r="F2" s="85"/>
      <c r="G2" s="85"/>
      <c r="H2" s="86"/>
      <c r="J2" s="12"/>
      <c r="K2" s="12"/>
    </row>
    <row r="3" spans="1:19" ht="15" customHeight="1" thickBot="1">
      <c r="A3" s="79"/>
      <c r="B3" s="82"/>
      <c r="C3" s="83"/>
      <c r="D3" s="87"/>
      <c r="E3" s="88"/>
      <c r="F3" s="88"/>
      <c r="G3" s="88"/>
      <c r="H3" s="89"/>
      <c r="J3" s="12"/>
      <c r="K3" s="12"/>
    </row>
    <row r="4" spans="1:19" ht="3.75" customHeight="1">
      <c r="B4" s="7"/>
      <c r="C4" s="6"/>
      <c r="D4" s="7"/>
      <c r="E4" s="8"/>
      <c r="F4" s="14"/>
      <c r="G4" s="14"/>
      <c r="H4" s="13"/>
      <c r="I4" s="13"/>
      <c r="J4" s="13"/>
      <c r="K4" s="13"/>
      <c r="L4" s="13"/>
    </row>
    <row r="5" spans="1:19" ht="3.75" customHeight="1">
      <c r="B5" s="5"/>
      <c r="C5" s="6"/>
      <c r="D5" s="5"/>
      <c r="E5" s="5"/>
      <c r="F5" s="14"/>
      <c r="G5" s="14"/>
      <c r="H5" s="13"/>
      <c r="I5" s="13"/>
      <c r="J5" s="13"/>
      <c r="K5" s="13"/>
      <c r="L5" s="13"/>
    </row>
    <row r="6" spans="1:19" ht="15" customHeight="1">
      <c r="B6" s="3"/>
      <c r="C6" s="4"/>
      <c r="D6" s="4"/>
      <c r="E6" s="9"/>
      <c r="F6" s="14"/>
      <c r="G6" s="14"/>
      <c r="H6" s="13"/>
      <c r="I6" s="13"/>
      <c r="J6" s="13"/>
      <c r="K6" s="13"/>
      <c r="L6" s="13"/>
    </row>
    <row r="7" spans="1:19" ht="15" customHeight="1">
      <c r="A7" s="16"/>
      <c r="B7" s="17"/>
      <c r="C7" s="17"/>
      <c r="D7" s="17"/>
      <c r="E7" s="17"/>
      <c r="F7" s="17"/>
      <c r="G7" s="18"/>
      <c r="H7" s="19"/>
      <c r="I7" s="28"/>
      <c r="J7" s="13"/>
      <c r="K7" s="13"/>
      <c r="L7" s="13"/>
    </row>
    <row r="8" spans="1:19" ht="15" customHeight="1">
      <c r="A8" s="16"/>
      <c r="B8" s="17"/>
      <c r="C8" s="17"/>
      <c r="D8" s="17"/>
      <c r="E8" s="17"/>
      <c r="F8" s="17"/>
      <c r="G8" s="18"/>
      <c r="H8" s="19"/>
      <c r="I8" s="28"/>
      <c r="J8" s="13"/>
      <c r="K8" s="13"/>
      <c r="L8" s="13"/>
    </row>
    <row r="9" spans="1:19" ht="15" customHeight="1">
      <c r="A9" s="16"/>
      <c r="B9" s="17"/>
      <c r="C9" s="17"/>
      <c r="D9" s="17"/>
      <c r="E9" s="17"/>
      <c r="F9" s="17"/>
      <c r="G9" s="18"/>
      <c r="H9" s="19"/>
      <c r="I9" s="28"/>
      <c r="J9" s="13"/>
      <c r="K9" s="13"/>
      <c r="L9" s="13"/>
    </row>
    <row r="10" spans="1:19" ht="15" customHeight="1">
      <c r="A10" s="16"/>
      <c r="B10" s="17"/>
      <c r="C10" s="17"/>
      <c r="D10" s="17"/>
      <c r="E10" s="17"/>
      <c r="F10" s="17"/>
      <c r="G10" s="18"/>
      <c r="H10" s="19"/>
      <c r="I10" s="28"/>
      <c r="J10" s="11"/>
      <c r="K10" s="11"/>
      <c r="L10" s="11"/>
      <c r="M10" s="24"/>
      <c r="N10" s="24"/>
      <c r="O10" s="24"/>
      <c r="P10" s="24"/>
      <c r="Q10" s="24"/>
    </row>
    <row r="11" spans="1:19" ht="15" customHeight="1">
      <c r="A11" s="16"/>
      <c r="B11" s="17"/>
      <c r="C11" s="17"/>
      <c r="D11" s="17"/>
      <c r="E11" s="17"/>
      <c r="F11" s="17"/>
      <c r="G11" s="18"/>
      <c r="H11" s="19"/>
      <c r="I11" s="28"/>
      <c r="J11" s="11"/>
      <c r="K11" s="11"/>
      <c r="L11" s="11"/>
      <c r="M11" s="24"/>
      <c r="N11" s="24"/>
      <c r="O11" s="24"/>
      <c r="P11" s="24"/>
      <c r="Q11" s="24"/>
    </row>
    <row r="12" spans="1:19" ht="15" customHeight="1">
      <c r="A12" s="16"/>
      <c r="B12" s="17"/>
      <c r="C12" s="17"/>
      <c r="D12" s="17"/>
      <c r="E12" s="17"/>
      <c r="F12" s="17"/>
      <c r="G12" s="18"/>
      <c r="H12" s="19"/>
      <c r="I12" s="28"/>
      <c r="J12" s="11"/>
      <c r="K12" s="11"/>
      <c r="L12" s="11"/>
      <c r="M12" s="24"/>
      <c r="N12" s="24"/>
      <c r="O12" s="24"/>
      <c r="P12" s="24"/>
      <c r="Q12" s="24"/>
      <c r="R12" s="24"/>
      <c r="S12" s="24"/>
    </row>
    <row r="13" spans="1:19" ht="15" customHeight="1">
      <c r="A13" s="16"/>
      <c r="B13" s="17"/>
      <c r="C13" s="17"/>
      <c r="D13" s="17"/>
      <c r="E13" s="17"/>
      <c r="F13" s="17"/>
      <c r="G13" s="18"/>
      <c r="H13" s="19"/>
      <c r="I13" s="28"/>
      <c r="J13" s="11"/>
      <c r="K13" s="11"/>
      <c r="L13" s="11"/>
      <c r="M13" s="24"/>
      <c r="N13" s="24"/>
      <c r="O13" s="24"/>
      <c r="P13" s="24"/>
      <c r="Q13" s="24"/>
      <c r="R13" s="24"/>
      <c r="S13" s="24"/>
    </row>
    <row r="14" spans="1:19" ht="15" customHeight="1">
      <c r="A14" s="16"/>
      <c r="B14" s="17"/>
      <c r="C14" s="17"/>
      <c r="D14" s="17"/>
      <c r="E14" s="17"/>
      <c r="F14" s="17"/>
      <c r="G14" s="18"/>
      <c r="H14" s="19"/>
      <c r="I14" s="28"/>
      <c r="J14" s="26"/>
      <c r="K14" s="26"/>
      <c r="L14" s="26"/>
      <c r="M14" s="27"/>
      <c r="N14" s="27"/>
      <c r="O14" s="27"/>
      <c r="P14" s="27"/>
      <c r="Q14" s="27"/>
      <c r="R14" s="27"/>
      <c r="S14" s="27"/>
    </row>
    <row r="15" spans="1:19" ht="15" customHeight="1">
      <c r="A15" s="16"/>
      <c r="B15" s="17"/>
      <c r="C15" s="17"/>
      <c r="D15" s="17"/>
      <c r="E15" s="17"/>
      <c r="F15" s="17"/>
      <c r="G15" s="18"/>
      <c r="H15" s="19"/>
      <c r="I15" s="28"/>
      <c r="J15" s="26"/>
      <c r="K15" s="26"/>
      <c r="L15" s="26"/>
      <c r="M15" s="27"/>
      <c r="N15" s="27"/>
      <c r="O15" s="27"/>
      <c r="P15" s="27"/>
      <c r="Q15" s="27"/>
      <c r="R15" s="27"/>
      <c r="S15" s="27"/>
    </row>
    <row r="16" spans="1:19" ht="15" customHeight="1">
      <c r="A16" s="16"/>
      <c r="B16" s="17"/>
      <c r="C16" s="17"/>
      <c r="D16" s="17"/>
      <c r="E16" s="17"/>
      <c r="F16" s="17"/>
      <c r="G16" s="18"/>
      <c r="H16" s="19"/>
      <c r="I16" s="28"/>
      <c r="J16" s="26"/>
      <c r="K16" s="26"/>
      <c r="L16" s="26"/>
      <c r="M16" s="27"/>
      <c r="N16" s="27"/>
      <c r="O16" s="27"/>
      <c r="P16" s="27"/>
      <c r="Q16" s="27"/>
      <c r="R16" s="27"/>
      <c r="S16" s="27"/>
    </row>
    <row r="17" spans="1:19" ht="15" customHeight="1">
      <c r="A17" s="16"/>
      <c r="B17" s="17"/>
      <c r="C17" s="19"/>
      <c r="D17" s="19"/>
      <c r="E17" s="19"/>
      <c r="F17" s="19"/>
      <c r="G17" s="19"/>
      <c r="H17" s="19"/>
      <c r="I17" s="28"/>
      <c r="J17" s="26"/>
      <c r="K17" s="26"/>
      <c r="L17" s="26"/>
      <c r="M17" s="27"/>
      <c r="N17" s="27"/>
      <c r="O17" s="27"/>
      <c r="P17" s="27"/>
      <c r="Q17" s="27"/>
      <c r="R17" s="27"/>
      <c r="S17" s="27"/>
    </row>
    <row r="18" spans="1:19" ht="15" customHeight="1">
      <c r="A18" s="16"/>
      <c r="B18" s="17"/>
      <c r="C18" s="17"/>
      <c r="D18" s="17"/>
      <c r="E18" s="17"/>
      <c r="F18" s="17"/>
      <c r="G18" s="18"/>
      <c r="H18" s="19"/>
      <c r="I18" s="28"/>
      <c r="J18" s="26"/>
      <c r="K18" s="26"/>
      <c r="L18" s="26"/>
      <c r="M18" s="27"/>
      <c r="N18" s="27"/>
      <c r="O18" s="27"/>
      <c r="P18" s="27"/>
      <c r="Q18" s="27"/>
      <c r="R18" s="27"/>
      <c r="S18" s="27"/>
    </row>
    <row r="19" spans="1:19" ht="15" customHeight="1">
      <c r="A19" s="16"/>
      <c r="B19" s="17"/>
      <c r="C19" s="17"/>
      <c r="D19" s="17"/>
      <c r="E19" s="17"/>
      <c r="F19" s="17"/>
      <c r="G19" s="18"/>
      <c r="H19" s="19"/>
      <c r="I19" s="28"/>
      <c r="J19" s="26"/>
      <c r="K19" s="26"/>
      <c r="L19" s="26"/>
      <c r="M19" s="27"/>
      <c r="N19" s="27"/>
      <c r="O19" s="27"/>
      <c r="P19" s="27"/>
      <c r="Q19" s="27"/>
      <c r="R19" s="27"/>
      <c r="S19" s="27"/>
    </row>
    <row r="20" spans="1:19" ht="15" customHeight="1">
      <c r="A20" s="16"/>
      <c r="B20" s="17"/>
      <c r="C20" s="17"/>
      <c r="D20" s="17"/>
      <c r="E20" s="17"/>
      <c r="F20" s="17"/>
      <c r="G20" s="18"/>
      <c r="H20" s="19"/>
      <c r="I20" s="28"/>
      <c r="J20" s="26"/>
      <c r="K20" s="26"/>
      <c r="L20" s="26"/>
      <c r="M20" s="27"/>
      <c r="N20" s="27"/>
      <c r="O20" s="27"/>
      <c r="P20" s="27"/>
      <c r="Q20" s="27"/>
      <c r="R20" s="27"/>
      <c r="S20" s="27"/>
    </row>
    <row r="21" spans="1:19" ht="15" customHeight="1">
      <c r="A21" s="16"/>
      <c r="B21" s="17"/>
      <c r="C21" s="17"/>
      <c r="D21" s="17"/>
      <c r="E21" s="17"/>
      <c r="F21" s="17"/>
      <c r="G21" s="18"/>
      <c r="H21" s="19"/>
      <c r="I21" s="28"/>
      <c r="J21" s="26"/>
      <c r="K21" s="26"/>
      <c r="L21" s="26"/>
      <c r="M21" s="27"/>
      <c r="N21" s="27"/>
      <c r="O21" s="27"/>
      <c r="P21" s="27"/>
      <c r="Q21" s="27"/>
      <c r="R21" s="27"/>
      <c r="S21" s="27"/>
    </row>
    <row r="22" spans="1:19" ht="15" customHeight="1">
      <c r="A22" s="32"/>
      <c r="B22" s="33"/>
      <c r="C22" s="33"/>
      <c r="D22" s="33"/>
      <c r="E22" s="33"/>
      <c r="F22" s="33"/>
      <c r="G22" s="34"/>
      <c r="H22" s="31"/>
      <c r="J22" s="26"/>
      <c r="K22" s="26"/>
      <c r="L22" s="26"/>
      <c r="M22" s="27"/>
      <c r="N22" s="27"/>
      <c r="O22" s="27"/>
      <c r="P22" s="27"/>
      <c r="Q22" s="27"/>
      <c r="R22" s="27"/>
      <c r="S22" s="27"/>
    </row>
    <row r="23" spans="1:19" ht="15" customHeight="1">
      <c r="A23" s="32"/>
      <c r="B23" s="33"/>
      <c r="C23" s="33"/>
      <c r="D23" s="33"/>
      <c r="E23" s="33"/>
      <c r="F23" s="33"/>
      <c r="G23" s="34"/>
      <c r="H23" s="31"/>
      <c r="I23" s="11"/>
      <c r="J23" s="26"/>
      <c r="K23" s="26"/>
      <c r="L23" s="26"/>
      <c r="M23" s="27"/>
      <c r="N23" s="27"/>
      <c r="O23" s="27"/>
      <c r="P23" s="27"/>
      <c r="Q23" s="27"/>
      <c r="R23" s="27"/>
      <c r="S23" s="27"/>
    </row>
    <row r="24" spans="1:19" ht="15" customHeight="1">
      <c r="A24" s="32"/>
      <c r="B24" s="33"/>
      <c r="C24" s="33"/>
      <c r="D24" s="33"/>
      <c r="E24" s="33"/>
      <c r="F24" s="33"/>
      <c r="G24" s="34"/>
      <c r="H24" s="31"/>
      <c r="I24" s="11"/>
      <c r="J24" s="26"/>
      <c r="K24" s="26"/>
      <c r="L24" s="26"/>
      <c r="M24" s="27"/>
      <c r="N24" s="27"/>
      <c r="O24" s="27"/>
      <c r="P24" s="27"/>
      <c r="Q24" s="27"/>
      <c r="R24" s="27"/>
      <c r="S24" s="27"/>
    </row>
    <row r="25" spans="1:19" ht="15" customHeight="1">
      <c r="A25" s="24"/>
      <c r="B25" s="15"/>
      <c r="C25" s="15"/>
      <c r="D25" s="15"/>
      <c r="E25" s="15"/>
      <c r="F25" s="15"/>
      <c r="G25" s="25"/>
      <c r="H25" s="11"/>
      <c r="I25" s="29" t="s">
        <v>10</v>
      </c>
      <c r="J25" s="26"/>
      <c r="K25" s="26"/>
      <c r="L25" s="26"/>
      <c r="M25" s="27"/>
      <c r="N25" s="27"/>
      <c r="O25" s="27"/>
      <c r="P25" s="27"/>
      <c r="Q25" s="27"/>
      <c r="R25" s="27"/>
      <c r="S25" s="27"/>
    </row>
    <row r="26" spans="1:19" ht="15" customHeight="1">
      <c r="A26" s="20"/>
      <c r="B26" s="21"/>
      <c r="C26" s="21"/>
      <c r="D26" s="21"/>
      <c r="E26" s="21"/>
      <c r="F26" s="21"/>
      <c r="G26" s="22"/>
      <c r="H26" s="23"/>
      <c r="I26" s="11"/>
      <c r="J26" s="26"/>
      <c r="K26" s="26"/>
      <c r="L26" s="26"/>
      <c r="M26" s="27"/>
      <c r="N26" s="27"/>
      <c r="O26" s="27"/>
      <c r="P26" s="27"/>
      <c r="Q26" s="27"/>
      <c r="R26" s="27"/>
      <c r="S26" s="27"/>
    </row>
    <row r="27" spans="1:19" ht="15" customHeight="1">
      <c r="A27" s="20"/>
      <c r="B27" s="21"/>
      <c r="C27" s="21"/>
      <c r="D27" s="21"/>
      <c r="E27" s="21"/>
      <c r="F27" s="21"/>
      <c r="G27" s="22"/>
      <c r="H27" s="23"/>
      <c r="I27" s="11"/>
      <c r="J27" s="26"/>
      <c r="K27" s="26"/>
      <c r="L27" s="26"/>
      <c r="M27" s="27"/>
      <c r="N27" s="27"/>
      <c r="O27" s="27"/>
      <c r="P27" s="27"/>
      <c r="Q27" s="27"/>
      <c r="R27" s="27"/>
      <c r="S27" s="27"/>
    </row>
    <row r="28" spans="1:19" ht="15" customHeight="1">
      <c r="A28" s="20"/>
      <c r="B28" s="21"/>
      <c r="C28" s="21"/>
      <c r="D28" s="21"/>
      <c r="E28" s="21"/>
      <c r="F28" s="21"/>
      <c r="G28" s="22"/>
      <c r="H28" s="23"/>
      <c r="I28" s="11"/>
      <c r="J28" s="26"/>
      <c r="K28" s="26"/>
      <c r="L28" s="26"/>
      <c r="M28" s="27"/>
      <c r="N28" s="27"/>
      <c r="O28" s="27"/>
      <c r="P28" s="27"/>
      <c r="Q28" s="27"/>
      <c r="R28" s="27"/>
      <c r="S28" s="27"/>
    </row>
    <row r="29" spans="1:19" ht="15" customHeight="1">
      <c r="A29" s="20"/>
      <c r="B29" s="21"/>
      <c r="C29" s="21"/>
      <c r="D29" s="21"/>
      <c r="E29" s="21"/>
      <c r="F29" s="21"/>
      <c r="G29" s="22"/>
      <c r="H29" s="23"/>
      <c r="I29" s="11"/>
      <c r="J29" s="26"/>
      <c r="K29" s="26"/>
      <c r="L29" s="26"/>
      <c r="M29" s="27"/>
      <c r="N29" s="27"/>
      <c r="O29" s="27"/>
      <c r="P29" s="27"/>
      <c r="Q29" s="27"/>
      <c r="R29" s="27"/>
      <c r="S29" s="27"/>
    </row>
    <row r="30" spans="1:19" ht="15" customHeight="1">
      <c r="A30" s="20"/>
      <c r="B30" s="21"/>
      <c r="C30" s="21"/>
      <c r="D30" s="21"/>
      <c r="E30" s="21"/>
      <c r="F30" s="21"/>
      <c r="G30" s="20"/>
      <c r="H30" s="20"/>
      <c r="I30" s="24"/>
      <c r="J30" s="27"/>
      <c r="K30" s="27"/>
      <c r="L30" s="27"/>
      <c r="M30" s="27"/>
      <c r="N30" s="27"/>
      <c r="O30" s="27"/>
      <c r="P30" s="27"/>
      <c r="Q30" s="27"/>
      <c r="R30" s="27"/>
      <c r="S30" s="27"/>
    </row>
    <row r="31" spans="1:19" ht="15" customHeight="1">
      <c r="A31" s="20"/>
      <c r="B31" s="21"/>
      <c r="C31" s="21"/>
      <c r="D31" s="21"/>
      <c r="E31" s="21"/>
      <c r="F31" s="21"/>
      <c r="G31" s="20"/>
      <c r="H31" s="20"/>
      <c r="I31" s="24"/>
      <c r="J31" s="27"/>
      <c r="K31" s="27"/>
      <c r="L31" s="27"/>
      <c r="M31" s="27"/>
      <c r="N31" s="27"/>
      <c r="O31" s="27"/>
      <c r="P31" s="27"/>
      <c r="Q31" s="27"/>
      <c r="R31" s="27"/>
      <c r="S31" s="27"/>
    </row>
    <row r="32" spans="1:19" ht="15" customHeight="1">
      <c r="A32" s="20"/>
      <c r="B32" s="20"/>
      <c r="C32" s="20"/>
      <c r="D32" s="20"/>
      <c r="E32" s="23"/>
      <c r="F32" s="20"/>
      <c r="G32" s="20"/>
      <c r="H32" s="20"/>
      <c r="I32" s="24"/>
      <c r="J32" s="27"/>
      <c r="K32" s="27"/>
      <c r="L32" s="27"/>
      <c r="M32" s="27"/>
      <c r="N32" s="27"/>
      <c r="O32" s="27"/>
      <c r="P32" s="27"/>
      <c r="Q32" s="27"/>
      <c r="R32" s="27"/>
      <c r="S32" s="27"/>
    </row>
    <row r="33" spans="1:19" ht="15" customHeight="1">
      <c r="A33" s="20"/>
      <c r="B33" s="20"/>
      <c r="C33" s="20"/>
      <c r="D33" s="20"/>
      <c r="E33" s="23"/>
      <c r="F33" s="20"/>
      <c r="G33" s="20"/>
      <c r="H33" s="20"/>
      <c r="I33" s="24"/>
      <c r="J33" s="27"/>
      <c r="K33" s="27"/>
      <c r="L33" s="27"/>
      <c r="M33" s="27"/>
      <c r="N33" s="27"/>
      <c r="O33" s="27"/>
      <c r="P33" s="27"/>
      <c r="Q33" s="27"/>
      <c r="R33" s="27"/>
      <c r="S33" s="27"/>
    </row>
    <row r="34" spans="1:19" ht="15" customHeight="1">
      <c r="A34" s="20"/>
      <c r="B34" s="20"/>
      <c r="C34" s="20"/>
      <c r="D34" s="20"/>
      <c r="E34" s="23"/>
      <c r="F34" s="20"/>
      <c r="G34" s="20"/>
      <c r="H34" s="20"/>
      <c r="I34" s="24"/>
      <c r="J34" s="27"/>
      <c r="K34" s="27"/>
      <c r="L34" s="27"/>
      <c r="M34" s="27"/>
      <c r="N34" s="27"/>
      <c r="O34" s="27"/>
      <c r="P34" s="27"/>
      <c r="Q34" s="27"/>
      <c r="R34" s="27"/>
      <c r="S34" s="27"/>
    </row>
    <row r="35" spans="1:19" ht="15" customHeight="1">
      <c r="A35" s="20"/>
      <c r="B35" s="20"/>
      <c r="C35" s="20"/>
      <c r="D35" s="20"/>
      <c r="E35" s="23"/>
      <c r="F35" s="20"/>
      <c r="G35" s="20"/>
      <c r="H35" s="20"/>
      <c r="I35" s="24"/>
      <c r="J35" s="27"/>
      <c r="K35" s="27"/>
      <c r="L35" s="27"/>
      <c r="M35" s="27"/>
      <c r="N35" s="27"/>
      <c r="O35" s="27"/>
      <c r="P35" s="27"/>
      <c r="Q35" s="27"/>
      <c r="R35" s="27"/>
      <c r="S35" s="27"/>
    </row>
    <row r="36" spans="1:19" ht="15" customHeight="1">
      <c r="A36" s="20"/>
      <c r="B36" s="20"/>
      <c r="C36" s="20"/>
      <c r="D36" s="20"/>
      <c r="E36" s="23"/>
      <c r="F36" s="20"/>
      <c r="G36" s="20"/>
      <c r="H36" s="20"/>
      <c r="I36" s="24"/>
      <c r="J36" s="27"/>
      <c r="K36" s="27"/>
      <c r="L36" s="27"/>
      <c r="M36" s="27"/>
      <c r="N36" s="27"/>
      <c r="O36" s="27"/>
      <c r="P36" s="27"/>
      <c r="Q36" s="27"/>
      <c r="R36" s="27"/>
      <c r="S36" s="27"/>
    </row>
    <row r="37" spans="1:19" ht="15" customHeight="1">
      <c r="A37" s="20"/>
      <c r="B37" s="20"/>
      <c r="C37" s="20"/>
      <c r="D37" s="20"/>
      <c r="E37" s="23"/>
      <c r="F37" s="20"/>
      <c r="G37" s="20"/>
      <c r="H37" s="20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</row>
    <row r="38" spans="1:19">
      <c r="A38" s="20"/>
      <c r="B38" s="20"/>
      <c r="C38" s="20"/>
      <c r="D38" s="20"/>
      <c r="E38" s="23"/>
      <c r="F38" s="20"/>
      <c r="G38" s="20"/>
      <c r="H38" s="20"/>
      <c r="J38" s="24"/>
      <c r="K38" s="24"/>
      <c r="L38" s="24"/>
      <c r="M38" s="24"/>
      <c r="N38" s="24"/>
      <c r="O38" s="24"/>
      <c r="P38" s="24"/>
      <c r="Q38" s="24"/>
      <c r="R38" s="24"/>
      <c r="S38" s="24"/>
    </row>
    <row r="39" spans="1:19">
      <c r="A39" s="20"/>
      <c r="B39" s="20"/>
      <c r="C39" s="20"/>
      <c r="D39" s="20"/>
      <c r="E39" s="23"/>
      <c r="F39" s="20"/>
      <c r="G39" s="20"/>
      <c r="H39" s="20"/>
    </row>
    <row r="40" spans="1:19">
      <c r="A40" s="20"/>
      <c r="B40" s="20"/>
      <c r="C40" s="20"/>
      <c r="D40" s="20"/>
      <c r="E40" s="23"/>
      <c r="F40" s="20"/>
      <c r="G40" s="20"/>
      <c r="H40" s="20"/>
    </row>
    <row r="41" spans="1:19">
      <c r="A41" s="20"/>
      <c r="B41" s="20"/>
      <c r="C41" s="20"/>
      <c r="D41" s="20"/>
      <c r="E41" s="23"/>
      <c r="F41" s="20"/>
      <c r="G41" s="20"/>
      <c r="H41" s="20"/>
    </row>
    <row r="42" spans="1:19">
      <c r="A42" s="20"/>
      <c r="B42" s="20"/>
      <c r="C42" s="23"/>
      <c r="D42" s="23"/>
      <c r="E42" s="23"/>
      <c r="F42" s="23"/>
      <c r="G42" s="23"/>
      <c r="H42" s="20"/>
    </row>
    <row r="43" spans="1:19">
      <c r="A43" s="20"/>
      <c r="B43" s="20"/>
      <c r="C43" s="20"/>
      <c r="D43" s="20"/>
      <c r="E43" s="23"/>
      <c r="F43" s="20"/>
      <c r="G43" s="20"/>
      <c r="H43" s="20"/>
    </row>
    <row r="44" spans="1:19">
      <c r="A44" s="24"/>
      <c r="B44" s="24"/>
      <c r="C44" s="24"/>
      <c r="D44" s="24"/>
      <c r="E44" s="11"/>
      <c r="F44" s="24"/>
      <c r="G44" s="24"/>
      <c r="H44" s="24"/>
    </row>
    <row r="46" spans="1:19">
      <c r="C46" s="30" t="s">
        <v>11</v>
      </c>
      <c r="D46" s="30" t="s">
        <v>6</v>
      </c>
      <c r="E46" s="30" t="s">
        <v>7</v>
      </c>
      <c r="F46" s="30" t="s">
        <v>8</v>
      </c>
      <c r="G46" s="30" t="s">
        <v>12</v>
      </c>
      <c r="H46" s="69"/>
      <c r="I46" s="69"/>
    </row>
    <row r="47" spans="1:19">
      <c r="A47" s="74" t="s">
        <v>4</v>
      </c>
      <c r="B47" s="75"/>
      <c r="C47" s="38">
        <v>142099</v>
      </c>
      <c r="D47" s="38">
        <v>150749</v>
      </c>
      <c r="E47" s="38">
        <v>164790</v>
      </c>
      <c r="F47" s="39">
        <v>142384</v>
      </c>
      <c r="G47" s="39">
        <v>143686</v>
      </c>
      <c r="H47" s="69" t="s">
        <v>18</v>
      </c>
      <c r="I47" s="69"/>
    </row>
    <row r="48" spans="1:19">
      <c r="A48" s="74" t="s">
        <v>3</v>
      </c>
      <c r="B48" s="75"/>
      <c r="C48" s="38"/>
      <c r="D48" s="38"/>
      <c r="E48" s="38"/>
      <c r="F48" s="39"/>
      <c r="G48" s="39">
        <v>104287</v>
      </c>
      <c r="H48" s="69" t="s">
        <v>80</v>
      </c>
      <c r="I48" s="69"/>
    </row>
    <row r="49" spans="1:9">
      <c r="A49" s="74" t="s">
        <v>79</v>
      </c>
      <c r="B49" s="75"/>
      <c r="C49" s="38"/>
      <c r="D49" s="38"/>
      <c r="E49" s="38"/>
      <c r="F49" s="39"/>
      <c r="G49" s="39">
        <v>39399</v>
      </c>
      <c r="H49" s="69" t="s">
        <v>81</v>
      </c>
      <c r="I49" s="69"/>
    </row>
    <row r="50" spans="1:9">
      <c r="A50" s="76" t="s">
        <v>20</v>
      </c>
      <c r="B50" s="77"/>
      <c r="C50" s="38">
        <f>C51+C54</f>
        <v>185646</v>
      </c>
      <c r="D50" s="38">
        <f>D51+D54</f>
        <v>196967</v>
      </c>
      <c r="E50" s="38">
        <f>E51+E54</f>
        <v>201391</v>
      </c>
      <c r="F50" s="38">
        <f>F51+F54</f>
        <v>168736</v>
      </c>
      <c r="G50" s="38">
        <f>G51+G54</f>
        <v>163400</v>
      </c>
      <c r="H50" s="12"/>
      <c r="I50" s="12"/>
    </row>
    <row r="51" spans="1:9">
      <c r="A51" s="67" t="s">
        <v>16</v>
      </c>
      <c r="B51" s="68"/>
      <c r="C51" s="48">
        <v>117705</v>
      </c>
      <c r="D51" s="48">
        <v>128709</v>
      </c>
      <c r="E51" s="48">
        <v>140293</v>
      </c>
      <c r="F51" s="49">
        <v>121251</v>
      </c>
      <c r="G51" s="49">
        <v>125903</v>
      </c>
      <c r="H51" s="69" t="s">
        <v>19</v>
      </c>
      <c r="I51" s="69"/>
    </row>
    <row r="52" spans="1:9">
      <c r="A52" s="67" t="s">
        <v>82</v>
      </c>
      <c r="B52" s="68"/>
      <c r="C52" s="48"/>
      <c r="D52" s="48"/>
      <c r="E52" s="48"/>
      <c r="F52" s="49"/>
      <c r="G52" s="49">
        <v>110383</v>
      </c>
      <c r="H52" s="69" t="s">
        <v>84</v>
      </c>
      <c r="I52" s="69"/>
    </row>
    <row r="53" spans="1:9">
      <c r="A53" s="67" t="s">
        <v>83</v>
      </c>
      <c r="B53" s="68"/>
      <c r="C53" s="48"/>
      <c r="D53" s="48"/>
      <c r="E53" s="48"/>
      <c r="F53" s="49"/>
      <c r="G53" s="49">
        <v>15520</v>
      </c>
      <c r="H53" s="69" t="s">
        <v>85</v>
      </c>
      <c r="I53" s="69"/>
    </row>
    <row r="54" spans="1:9" ht="14.25" thickBot="1">
      <c r="A54" s="74" t="s">
        <v>17</v>
      </c>
      <c r="B54" s="75"/>
      <c r="C54" s="38">
        <v>67941</v>
      </c>
      <c r="D54" s="38">
        <v>68258</v>
      </c>
      <c r="E54" s="38">
        <v>61098</v>
      </c>
      <c r="F54" s="39">
        <v>47485</v>
      </c>
      <c r="G54" s="39">
        <v>37497</v>
      </c>
      <c r="H54" s="12" t="s">
        <v>69</v>
      </c>
      <c r="I54" s="12"/>
    </row>
    <row r="55" spans="1:9" ht="14.25" thickBot="1">
      <c r="A55" s="70" t="s">
        <v>0</v>
      </c>
      <c r="B55" s="71"/>
      <c r="C55" s="45">
        <f>C47/C50*100</f>
        <v>76.542990422632315</v>
      </c>
      <c r="D55" s="45">
        <f>D47/D50*100</f>
        <v>76.535155635207929</v>
      </c>
      <c r="E55" s="45">
        <f>E47/E50*100</f>
        <v>81.825900859522022</v>
      </c>
      <c r="F55" s="45">
        <f>F47/F50*100</f>
        <v>84.38270434287881</v>
      </c>
      <c r="G55" s="47">
        <f>G47/G50*100</f>
        <v>87.935128518971851</v>
      </c>
      <c r="H55" s="72"/>
      <c r="I55" s="69"/>
    </row>
    <row r="56" spans="1:9">
      <c r="A56" s="73" t="s">
        <v>68</v>
      </c>
      <c r="B56" s="73"/>
      <c r="C56" s="43">
        <v>75.239999999999995</v>
      </c>
      <c r="D56" s="43">
        <v>73.63</v>
      </c>
      <c r="E56" s="44">
        <v>76.09</v>
      </c>
      <c r="F56" s="43">
        <v>75.87</v>
      </c>
      <c r="G56" s="43">
        <v>76.27</v>
      </c>
    </row>
    <row r="57" spans="1:9">
      <c r="C57" s="35"/>
      <c r="D57" s="35"/>
      <c r="E57" s="36"/>
      <c r="F57" s="35"/>
      <c r="G57" s="35"/>
    </row>
  </sheetData>
  <mergeCells count="21">
    <mergeCell ref="A50:B50"/>
    <mergeCell ref="A2:A3"/>
    <mergeCell ref="B2:C3"/>
    <mergeCell ref="D2:H3"/>
    <mergeCell ref="H46:I46"/>
    <mergeCell ref="A47:B47"/>
    <mergeCell ref="H47:I47"/>
    <mergeCell ref="A48:B48"/>
    <mergeCell ref="A49:B49"/>
    <mergeCell ref="H48:I48"/>
    <mergeCell ref="H49:I49"/>
    <mergeCell ref="A51:B51"/>
    <mergeCell ref="H51:I51"/>
    <mergeCell ref="A55:B55"/>
    <mergeCell ref="H55:I55"/>
    <mergeCell ref="A56:B56"/>
    <mergeCell ref="A54:B54"/>
    <mergeCell ref="A52:B52"/>
    <mergeCell ref="A53:B53"/>
    <mergeCell ref="H52:I52"/>
    <mergeCell ref="H53:I53"/>
  </mergeCells>
  <phoneticPr fontId="2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Footer>&amp;R&amp;F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2"/>
  <sheetViews>
    <sheetView showGridLines="0" showRowColHeaders="0" view="pageBreakPreview" zoomScaleNormal="100" zoomScaleSheetLayoutView="100" workbookViewId="0">
      <selection activeCell="A48" sqref="A48:B48"/>
    </sheetView>
  </sheetViews>
  <sheetFormatPr defaultRowHeight="13.5"/>
  <cols>
    <col min="1" max="2" width="9" style="1"/>
    <col min="3" max="4" width="9" style="1" customWidth="1"/>
    <col min="5" max="5" width="9" style="13" customWidth="1"/>
    <col min="6" max="6" width="9" style="1" customWidth="1"/>
    <col min="7" max="8" width="9" style="1"/>
    <col min="9" max="9" width="6.25" style="1" customWidth="1"/>
    <col min="10" max="16384" width="9" style="1"/>
  </cols>
  <sheetData>
    <row r="1" spans="1:19" ht="3.75" customHeight="1" thickBot="1">
      <c r="B1" s="7"/>
      <c r="C1" s="6"/>
      <c r="D1" s="7"/>
      <c r="E1" s="8"/>
      <c r="F1" s="14"/>
      <c r="G1" s="14"/>
      <c r="I1" s="13"/>
      <c r="J1" s="13"/>
      <c r="K1" s="13"/>
      <c r="L1" s="13"/>
      <c r="M1" s="13"/>
    </row>
    <row r="2" spans="1:19" ht="15" customHeight="1">
      <c r="A2" s="78" t="s">
        <v>21</v>
      </c>
      <c r="B2" s="80" t="s">
        <v>29</v>
      </c>
      <c r="C2" s="90"/>
      <c r="D2" s="81"/>
      <c r="E2" s="84" t="s">
        <v>30</v>
      </c>
      <c r="F2" s="85"/>
      <c r="G2" s="85"/>
      <c r="H2" s="86"/>
      <c r="J2" s="12"/>
      <c r="K2" s="12"/>
    </row>
    <row r="3" spans="1:19" ht="15" customHeight="1" thickBot="1">
      <c r="A3" s="79"/>
      <c r="B3" s="82"/>
      <c r="C3" s="91"/>
      <c r="D3" s="83"/>
      <c r="E3" s="87"/>
      <c r="F3" s="88"/>
      <c r="G3" s="88"/>
      <c r="H3" s="89"/>
      <c r="J3" s="12"/>
      <c r="K3" s="12"/>
    </row>
    <row r="4" spans="1:19" ht="3.75" customHeight="1">
      <c r="B4" s="7"/>
      <c r="C4" s="6"/>
      <c r="D4" s="7"/>
      <c r="E4" s="8"/>
      <c r="F4" s="14"/>
      <c r="G4" s="14"/>
      <c r="H4" s="13"/>
      <c r="I4" s="13"/>
      <c r="J4" s="13"/>
      <c r="K4" s="13"/>
      <c r="L4" s="13"/>
    </row>
    <row r="5" spans="1:19" ht="3.75" customHeight="1">
      <c r="B5" s="5"/>
      <c r="C5" s="6"/>
      <c r="D5" s="5"/>
      <c r="E5" s="5"/>
      <c r="F5" s="14"/>
      <c r="G5" s="14"/>
      <c r="H5" s="13"/>
      <c r="I5" s="13"/>
      <c r="J5" s="13"/>
      <c r="K5" s="13"/>
      <c r="L5" s="13"/>
    </row>
    <row r="6" spans="1:19" ht="15" customHeight="1">
      <c r="B6" s="3"/>
      <c r="C6" s="4"/>
      <c r="D6" s="4"/>
      <c r="E6" s="9"/>
      <c r="F6" s="14"/>
      <c r="G6" s="14"/>
      <c r="H6" s="13"/>
      <c r="I6" s="13"/>
      <c r="J6" s="13"/>
      <c r="K6" s="13"/>
      <c r="L6" s="13"/>
    </row>
    <row r="7" spans="1:19" ht="15" customHeight="1">
      <c r="A7" s="16"/>
      <c r="B7" s="17"/>
      <c r="C7" s="17"/>
      <c r="D7" s="17"/>
      <c r="E7" s="17"/>
      <c r="F7" s="17"/>
      <c r="G7" s="18"/>
      <c r="H7" s="19"/>
      <c r="I7" s="28"/>
      <c r="J7" s="13"/>
      <c r="K7" s="13"/>
      <c r="L7" s="13"/>
    </row>
    <row r="8" spans="1:19" ht="15" customHeight="1">
      <c r="A8" s="16"/>
      <c r="B8" s="17"/>
      <c r="C8" s="17"/>
      <c r="D8" s="17"/>
      <c r="E8" s="17"/>
      <c r="F8" s="17"/>
      <c r="G8" s="18"/>
      <c r="H8" s="19"/>
      <c r="I8" s="28"/>
      <c r="J8" s="13"/>
      <c r="K8" s="13"/>
      <c r="L8" s="13"/>
    </row>
    <row r="9" spans="1:19" ht="15" customHeight="1">
      <c r="A9" s="16"/>
      <c r="B9" s="17"/>
      <c r="C9" s="17"/>
      <c r="D9" s="17"/>
      <c r="E9" s="17"/>
      <c r="F9" s="17"/>
      <c r="G9" s="18"/>
      <c r="H9" s="19"/>
      <c r="I9" s="28"/>
      <c r="J9" s="13"/>
      <c r="K9" s="13"/>
      <c r="L9" s="13"/>
    </row>
    <row r="10" spans="1:19" ht="15" customHeight="1">
      <c r="A10" s="16"/>
      <c r="B10" s="17"/>
      <c r="C10" s="17"/>
      <c r="D10" s="17"/>
      <c r="E10" s="17"/>
      <c r="F10" s="17"/>
      <c r="G10" s="18"/>
      <c r="H10" s="19"/>
      <c r="I10" s="28"/>
      <c r="J10" s="11"/>
      <c r="K10" s="11"/>
      <c r="L10" s="11"/>
      <c r="M10" s="24"/>
      <c r="N10" s="24"/>
      <c r="O10" s="24"/>
      <c r="P10" s="24"/>
      <c r="Q10" s="24"/>
    </row>
    <row r="11" spans="1:19" ht="15" customHeight="1">
      <c r="A11" s="16"/>
      <c r="B11" s="17"/>
      <c r="C11" s="17"/>
      <c r="D11" s="17"/>
      <c r="E11" s="17"/>
      <c r="F11" s="17"/>
      <c r="G11" s="18"/>
      <c r="H11" s="19"/>
      <c r="I11" s="28"/>
      <c r="J11" s="11"/>
      <c r="K11" s="11"/>
      <c r="L11" s="11"/>
      <c r="M11" s="24"/>
      <c r="N11" s="24"/>
      <c r="O11" s="24"/>
      <c r="P11" s="24"/>
      <c r="Q11" s="24"/>
    </row>
    <row r="12" spans="1:19" ht="15" customHeight="1">
      <c r="A12" s="16"/>
      <c r="B12" s="17"/>
      <c r="C12" s="17"/>
      <c r="D12" s="17"/>
      <c r="E12" s="17"/>
      <c r="F12" s="17"/>
      <c r="G12" s="18"/>
      <c r="H12" s="19"/>
      <c r="I12" s="28"/>
      <c r="J12" s="11"/>
      <c r="K12" s="11"/>
      <c r="L12" s="11"/>
      <c r="M12" s="24"/>
      <c r="N12" s="24"/>
      <c r="O12" s="24"/>
      <c r="P12" s="24"/>
      <c r="Q12" s="24"/>
      <c r="R12" s="24"/>
      <c r="S12" s="24"/>
    </row>
    <row r="13" spans="1:19" ht="15" customHeight="1">
      <c r="A13" s="16"/>
      <c r="B13" s="17"/>
      <c r="C13" s="17"/>
      <c r="D13" s="17"/>
      <c r="E13" s="17"/>
      <c r="F13" s="17"/>
      <c r="G13" s="18"/>
      <c r="H13" s="19"/>
      <c r="I13" s="28"/>
      <c r="J13" s="11"/>
      <c r="K13" s="11"/>
      <c r="L13" s="11"/>
      <c r="M13" s="24"/>
      <c r="N13" s="24"/>
      <c r="O13" s="24"/>
      <c r="P13" s="24"/>
      <c r="Q13" s="24"/>
      <c r="R13" s="24"/>
      <c r="S13" s="24"/>
    </row>
    <row r="14" spans="1:19" ht="15" customHeight="1">
      <c r="A14" s="16"/>
      <c r="B14" s="17"/>
      <c r="C14" s="17"/>
      <c r="D14" s="17"/>
      <c r="E14" s="17"/>
      <c r="F14" s="17"/>
      <c r="G14" s="18"/>
      <c r="H14" s="19"/>
      <c r="I14" s="28"/>
      <c r="J14" s="26"/>
      <c r="K14" s="26"/>
      <c r="L14" s="26"/>
      <c r="M14" s="27"/>
      <c r="N14" s="27"/>
      <c r="O14" s="27"/>
      <c r="P14" s="27"/>
      <c r="Q14" s="27"/>
      <c r="R14" s="27"/>
      <c r="S14" s="27"/>
    </row>
    <row r="15" spans="1:19" ht="15" customHeight="1">
      <c r="A15" s="16"/>
      <c r="B15" s="17"/>
      <c r="C15" s="17"/>
      <c r="D15" s="17"/>
      <c r="E15" s="17"/>
      <c r="F15" s="17"/>
      <c r="G15" s="18"/>
      <c r="H15" s="19"/>
      <c r="I15" s="28"/>
      <c r="J15" s="26"/>
      <c r="K15" s="26"/>
      <c r="L15" s="26"/>
      <c r="M15" s="27"/>
      <c r="N15" s="27"/>
      <c r="O15" s="27"/>
      <c r="P15" s="27"/>
      <c r="Q15" s="27"/>
      <c r="R15" s="27"/>
      <c r="S15" s="27"/>
    </row>
    <row r="16" spans="1:19" ht="15" customHeight="1">
      <c r="A16" s="16"/>
      <c r="B16" s="17"/>
      <c r="C16" s="17"/>
      <c r="D16" s="17"/>
      <c r="E16" s="17"/>
      <c r="F16" s="17"/>
      <c r="G16" s="18"/>
      <c r="H16" s="19"/>
      <c r="I16" s="28"/>
      <c r="J16" s="26"/>
      <c r="K16" s="26"/>
      <c r="L16" s="26"/>
      <c r="M16" s="27"/>
      <c r="N16" s="27"/>
      <c r="O16" s="27"/>
      <c r="P16" s="27"/>
      <c r="Q16" s="27"/>
      <c r="R16" s="27"/>
      <c r="S16" s="27"/>
    </row>
    <row r="17" spans="1:19" ht="15" customHeight="1">
      <c r="A17" s="16"/>
      <c r="B17" s="17"/>
      <c r="C17" s="19"/>
      <c r="D17" s="19"/>
      <c r="E17" s="19"/>
      <c r="F17" s="19"/>
      <c r="G17" s="19"/>
      <c r="H17" s="19"/>
      <c r="I17" s="28"/>
      <c r="J17" s="26"/>
      <c r="K17" s="26"/>
      <c r="L17" s="26"/>
      <c r="M17" s="27"/>
      <c r="N17" s="27"/>
      <c r="O17" s="27"/>
      <c r="P17" s="27"/>
      <c r="Q17" s="27"/>
      <c r="R17" s="27"/>
      <c r="S17" s="27"/>
    </row>
    <row r="18" spans="1:19" ht="15" customHeight="1">
      <c r="A18" s="16"/>
      <c r="B18" s="17"/>
      <c r="C18" s="17"/>
      <c r="D18" s="17"/>
      <c r="E18" s="17"/>
      <c r="F18" s="17"/>
      <c r="G18" s="18"/>
      <c r="H18" s="19"/>
      <c r="I18" s="28"/>
      <c r="J18" s="26"/>
      <c r="K18" s="26"/>
      <c r="L18" s="26"/>
      <c r="M18" s="27"/>
      <c r="N18" s="27"/>
      <c r="O18" s="27"/>
      <c r="P18" s="27"/>
      <c r="Q18" s="27"/>
      <c r="R18" s="27"/>
      <c r="S18" s="27"/>
    </row>
    <row r="19" spans="1:19" ht="15" customHeight="1">
      <c r="A19" s="16"/>
      <c r="B19" s="17"/>
      <c r="C19" s="17"/>
      <c r="D19" s="17"/>
      <c r="E19" s="17"/>
      <c r="F19" s="17"/>
      <c r="G19" s="18"/>
      <c r="H19" s="19"/>
      <c r="I19" s="28"/>
      <c r="J19" s="26"/>
      <c r="K19" s="26"/>
      <c r="L19" s="26"/>
      <c r="M19" s="27"/>
      <c r="N19" s="27"/>
      <c r="O19" s="27"/>
      <c r="P19" s="27"/>
      <c r="Q19" s="27"/>
      <c r="R19" s="27"/>
      <c r="S19" s="27"/>
    </row>
    <row r="20" spans="1:19" ht="15" customHeight="1">
      <c r="A20" s="16"/>
      <c r="B20" s="17"/>
      <c r="C20" s="17"/>
      <c r="D20" s="17"/>
      <c r="E20" s="17"/>
      <c r="F20" s="17"/>
      <c r="G20" s="18"/>
      <c r="H20" s="19"/>
      <c r="I20" s="28"/>
      <c r="J20" s="26"/>
      <c r="K20" s="26"/>
      <c r="L20" s="26"/>
      <c r="M20" s="27"/>
      <c r="N20" s="27"/>
      <c r="O20" s="27"/>
      <c r="P20" s="27"/>
      <c r="Q20" s="27"/>
      <c r="R20" s="27"/>
      <c r="S20" s="27"/>
    </row>
    <row r="21" spans="1:19" ht="15" customHeight="1">
      <c r="A21" s="16"/>
      <c r="B21" s="17"/>
      <c r="C21" s="17"/>
      <c r="D21" s="17"/>
      <c r="E21" s="17"/>
      <c r="F21" s="17"/>
      <c r="G21" s="18"/>
      <c r="H21" s="19"/>
      <c r="I21" s="28"/>
      <c r="J21" s="26"/>
      <c r="K21" s="26"/>
      <c r="L21" s="26"/>
      <c r="M21" s="27"/>
      <c r="N21" s="27"/>
      <c r="O21" s="27"/>
      <c r="P21" s="27"/>
      <c r="Q21" s="27"/>
      <c r="R21" s="27"/>
      <c r="S21" s="27"/>
    </row>
    <row r="22" spans="1:19" ht="15" customHeight="1">
      <c r="A22" s="32"/>
      <c r="B22" s="33"/>
      <c r="C22" s="33"/>
      <c r="D22" s="33"/>
      <c r="E22" s="33"/>
      <c r="F22" s="33"/>
      <c r="G22" s="34"/>
      <c r="H22" s="31"/>
      <c r="J22" s="26"/>
      <c r="K22" s="26"/>
      <c r="L22" s="26"/>
      <c r="M22" s="27"/>
      <c r="N22" s="27"/>
      <c r="O22" s="27"/>
      <c r="P22" s="27"/>
      <c r="Q22" s="27"/>
      <c r="R22" s="27"/>
      <c r="S22" s="27"/>
    </row>
    <row r="23" spans="1:19" ht="15" customHeight="1">
      <c r="A23" s="32"/>
      <c r="B23" s="33"/>
      <c r="C23" s="33"/>
      <c r="D23" s="33"/>
      <c r="E23" s="33"/>
      <c r="F23" s="33"/>
      <c r="G23" s="34"/>
      <c r="H23" s="31"/>
      <c r="I23" s="11"/>
      <c r="J23" s="26"/>
      <c r="K23" s="26"/>
      <c r="L23" s="26"/>
      <c r="M23" s="27"/>
      <c r="N23" s="27"/>
      <c r="O23" s="27"/>
      <c r="P23" s="27"/>
      <c r="Q23" s="27"/>
      <c r="R23" s="27"/>
      <c r="S23" s="27"/>
    </row>
    <row r="24" spans="1:19" ht="15" customHeight="1">
      <c r="A24" s="32"/>
      <c r="B24" s="33"/>
      <c r="C24" s="33"/>
      <c r="D24" s="33"/>
      <c r="E24" s="33"/>
      <c r="F24" s="33"/>
      <c r="G24" s="34"/>
      <c r="H24" s="31"/>
      <c r="I24" s="11"/>
      <c r="J24" s="26"/>
      <c r="K24" s="26"/>
      <c r="L24" s="26"/>
      <c r="M24" s="27"/>
      <c r="N24" s="27"/>
      <c r="O24" s="27"/>
      <c r="P24" s="27"/>
      <c r="Q24" s="27"/>
      <c r="R24" s="27"/>
      <c r="S24" s="27"/>
    </row>
    <row r="25" spans="1:19" ht="15" customHeight="1">
      <c r="A25" s="24"/>
      <c r="B25" s="15"/>
      <c r="C25" s="15"/>
      <c r="D25" s="15"/>
      <c r="E25" s="15"/>
      <c r="F25" s="15"/>
      <c r="G25" s="25"/>
      <c r="H25" s="11"/>
      <c r="I25" s="29" t="s">
        <v>10</v>
      </c>
      <c r="J25" s="26"/>
      <c r="K25" s="26"/>
      <c r="L25" s="26"/>
      <c r="M25" s="27"/>
      <c r="N25" s="27"/>
      <c r="O25" s="27"/>
      <c r="P25" s="27"/>
      <c r="Q25" s="27"/>
      <c r="R25" s="27"/>
      <c r="S25" s="27"/>
    </row>
    <row r="26" spans="1:19" ht="15" customHeight="1">
      <c r="A26" s="20"/>
      <c r="B26" s="21"/>
      <c r="C26" s="21"/>
      <c r="D26" s="21"/>
      <c r="E26" s="21"/>
      <c r="F26" s="21"/>
      <c r="G26" s="22"/>
      <c r="H26" s="23"/>
      <c r="I26" s="11"/>
      <c r="J26" s="26"/>
      <c r="K26" s="26"/>
      <c r="L26" s="26"/>
      <c r="M26" s="27"/>
      <c r="N26" s="27"/>
      <c r="O26" s="27"/>
      <c r="P26" s="27"/>
      <c r="Q26" s="27"/>
      <c r="R26" s="27"/>
      <c r="S26" s="27"/>
    </row>
    <row r="27" spans="1:19" ht="15" customHeight="1">
      <c r="A27" s="20"/>
      <c r="B27" s="21"/>
      <c r="C27" s="21"/>
      <c r="D27" s="21"/>
      <c r="E27" s="21"/>
      <c r="F27" s="21"/>
      <c r="G27" s="22"/>
      <c r="H27" s="23"/>
      <c r="I27" s="11"/>
      <c r="J27" s="26"/>
      <c r="K27" s="26"/>
      <c r="L27" s="26"/>
      <c r="M27" s="27"/>
      <c r="N27" s="27"/>
      <c r="O27" s="27"/>
      <c r="P27" s="27"/>
      <c r="Q27" s="27"/>
      <c r="R27" s="27"/>
      <c r="S27" s="27"/>
    </row>
    <row r="28" spans="1:19" ht="15" customHeight="1">
      <c r="A28" s="20"/>
      <c r="B28" s="21"/>
      <c r="C28" s="21"/>
      <c r="D28" s="21"/>
      <c r="E28" s="21"/>
      <c r="F28" s="21"/>
      <c r="G28" s="22"/>
      <c r="H28" s="23"/>
      <c r="I28" s="11"/>
      <c r="J28" s="26"/>
      <c r="K28" s="26"/>
      <c r="L28" s="26"/>
      <c r="M28" s="27"/>
      <c r="N28" s="27"/>
      <c r="O28" s="27"/>
      <c r="P28" s="27"/>
      <c r="Q28" s="27"/>
      <c r="R28" s="27"/>
      <c r="S28" s="27"/>
    </row>
    <row r="29" spans="1:19" ht="15" customHeight="1">
      <c r="A29" s="20"/>
      <c r="B29" s="21"/>
      <c r="C29" s="21"/>
      <c r="D29" s="21"/>
      <c r="E29" s="21"/>
      <c r="F29" s="21"/>
      <c r="G29" s="22"/>
      <c r="H29" s="23"/>
      <c r="I29" s="11"/>
      <c r="J29" s="26"/>
      <c r="K29" s="26"/>
      <c r="L29" s="26"/>
      <c r="M29" s="27"/>
      <c r="N29" s="27"/>
      <c r="O29" s="27"/>
      <c r="P29" s="27"/>
      <c r="Q29" s="27"/>
      <c r="R29" s="27"/>
      <c r="S29" s="27"/>
    </row>
    <row r="30" spans="1:19" ht="15" customHeight="1">
      <c r="A30" s="20"/>
      <c r="B30" s="21"/>
      <c r="C30" s="21"/>
      <c r="D30" s="21"/>
      <c r="E30" s="21"/>
      <c r="F30" s="21"/>
      <c r="G30" s="20"/>
      <c r="H30" s="20"/>
      <c r="I30" s="24"/>
      <c r="J30" s="27"/>
      <c r="K30" s="27"/>
      <c r="L30" s="27"/>
      <c r="M30" s="27"/>
      <c r="N30" s="27"/>
      <c r="O30" s="27"/>
      <c r="P30" s="27"/>
      <c r="Q30" s="27"/>
      <c r="R30" s="27"/>
      <c r="S30" s="27"/>
    </row>
    <row r="31" spans="1:19" ht="15" customHeight="1">
      <c r="A31" s="20"/>
      <c r="B31" s="21"/>
      <c r="C31" s="21"/>
      <c r="D31" s="21"/>
      <c r="E31" s="21"/>
      <c r="F31" s="21"/>
      <c r="G31" s="20"/>
      <c r="H31" s="20"/>
      <c r="I31" s="24"/>
      <c r="J31" s="27"/>
      <c r="K31" s="27"/>
      <c r="L31" s="27"/>
      <c r="M31" s="27"/>
      <c r="N31" s="27"/>
      <c r="O31" s="27"/>
      <c r="P31" s="27"/>
      <c r="Q31" s="27"/>
      <c r="R31" s="27"/>
      <c r="S31" s="27"/>
    </row>
    <row r="32" spans="1:19" ht="15" customHeight="1">
      <c r="A32" s="20"/>
      <c r="B32" s="20"/>
      <c r="C32" s="20"/>
      <c r="D32" s="20"/>
      <c r="E32" s="23"/>
      <c r="F32" s="20"/>
      <c r="G32" s="20"/>
      <c r="H32" s="20"/>
      <c r="I32" s="24"/>
      <c r="J32" s="27"/>
      <c r="K32" s="27"/>
      <c r="L32" s="27"/>
      <c r="M32" s="27"/>
      <c r="N32" s="27"/>
      <c r="O32" s="27"/>
      <c r="P32" s="27"/>
      <c r="Q32" s="27"/>
      <c r="R32" s="27"/>
      <c r="S32" s="27"/>
    </row>
    <row r="33" spans="1:19" ht="15" customHeight="1">
      <c r="A33" s="20"/>
      <c r="B33" s="20"/>
      <c r="C33" s="20"/>
      <c r="D33" s="20"/>
      <c r="E33" s="23"/>
      <c r="F33" s="20"/>
      <c r="G33" s="20"/>
      <c r="H33" s="20"/>
      <c r="I33" s="24"/>
      <c r="J33" s="27"/>
      <c r="K33" s="27"/>
      <c r="L33" s="27"/>
      <c r="M33" s="27"/>
      <c r="N33" s="27"/>
      <c r="O33" s="27"/>
      <c r="P33" s="27"/>
      <c r="Q33" s="27"/>
      <c r="R33" s="27"/>
      <c r="S33" s="27"/>
    </row>
    <row r="34" spans="1:19" ht="15" customHeight="1">
      <c r="A34" s="20"/>
      <c r="B34" s="20"/>
      <c r="C34" s="20"/>
      <c r="D34" s="20"/>
      <c r="E34" s="23"/>
      <c r="F34" s="20"/>
      <c r="G34" s="20"/>
      <c r="H34" s="20"/>
      <c r="I34" s="24"/>
      <c r="J34" s="27"/>
      <c r="K34" s="27"/>
      <c r="L34" s="27"/>
      <c r="M34" s="27"/>
      <c r="N34" s="27"/>
      <c r="O34" s="27"/>
      <c r="P34" s="27"/>
      <c r="Q34" s="27"/>
      <c r="R34" s="27"/>
      <c r="S34" s="27"/>
    </row>
    <row r="35" spans="1:19" ht="15" customHeight="1">
      <c r="A35" s="20"/>
      <c r="B35" s="20"/>
      <c r="C35" s="20"/>
      <c r="D35" s="20"/>
      <c r="E35" s="23"/>
      <c r="F35" s="20"/>
      <c r="G35" s="20"/>
      <c r="H35" s="20"/>
      <c r="I35" s="24"/>
      <c r="J35" s="27"/>
      <c r="K35" s="27"/>
      <c r="L35" s="27"/>
      <c r="M35" s="27"/>
      <c r="N35" s="27"/>
      <c r="O35" s="27"/>
      <c r="P35" s="27"/>
      <c r="Q35" s="27"/>
      <c r="R35" s="27"/>
      <c r="S35" s="27"/>
    </row>
    <row r="36" spans="1:19" ht="15" customHeight="1">
      <c r="A36" s="20"/>
      <c r="B36" s="20"/>
      <c r="C36" s="20"/>
      <c r="D36" s="20"/>
      <c r="E36" s="23"/>
      <c r="F36" s="20"/>
      <c r="G36" s="20"/>
      <c r="H36" s="20"/>
      <c r="I36" s="24"/>
      <c r="J36" s="27"/>
      <c r="K36" s="27"/>
      <c r="L36" s="27"/>
      <c r="M36" s="27"/>
      <c r="N36" s="27"/>
      <c r="O36" s="27"/>
      <c r="P36" s="27"/>
      <c r="Q36" s="27"/>
      <c r="R36" s="27"/>
      <c r="S36" s="27"/>
    </row>
    <row r="37" spans="1:19" ht="15" customHeight="1">
      <c r="A37" s="20"/>
      <c r="B37" s="20"/>
      <c r="C37" s="20"/>
      <c r="D37" s="20"/>
      <c r="E37" s="23"/>
      <c r="F37" s="20"/>
      <c r="G37" s="20"/>
      <c r="H37" s="20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</row>
    <row r="38" spans="1:19">
      <c r="A38" s="20"/>
      <c r="B38" s="20"/>
      <c r="C38" s="20"/>
      <c r="D38" s="20"/>
      <c r="E38" s="23"/>
      <c r="F38" s="20"/>
      <c r="G38" s="20"/>
      <c r="H38" s="20"/>
      <c r="J38" s="24"/>
      <c r="K38" s="24"/>
      <c r="L38" s="24"/>
      <c r="M38" s="24"/>
      <c r="N38" s="24"/>
      <c r="O38" s="24"/>
      <c r="P38" s="24"/>
      <c r="Q38" s="24"/>
      <c r="R38" s="24"/>
      <c r="S38" s="24"/>
    </row>
    <row r="39" spans="1:19">
      <c r="A39" s="20"/>
      <c r="B39" s="20"/>
      <c r="C39" s="20"/>
      <c r="D39" s="20"/>
      <c r="E39" s="23"/>
      <c r="F39" s="20"/>
      <c r="G39" s="20"/>
      <c r="H39" s="20"/>
    </row>
    <row r="40" spans="1:19">
      <c r="A40" s="20"/>
      <c r="B40" s="20"/>
      <c r="C40" s="20"/>
      <c r="D40" s="20"/>
      <c r="E40" s="23"/>
      <c r="F40" s="20"/>
      <c r="G40" s="20"/>
      <c r="H40" s="20"/>
    </row>
    <row r="41" spans="1:19">
      <c r="A41" s="20"/>
      <c r="B41" s="20"/>
      <c r="C41" s="20"/>
      <c r="D41" s="20"/>
      <c r="E41" s="23"/>
      <c r="F41" s="20"/>
      <c r="G41" s="20"/>
      <c r="H41" s="20"/>
    </row>
    <row r="42" spans="1:19">
      <c r="A42" s="20"/>
      <c r="B42" s="20"/>
      <c r="C42" s="23"/>
      <c r="D42" s="23"/>
      <c r="E42" s="23"/>
      <c r="F42" s="23"/>
      <c r="G42" s="23"/>
      <c r="H42" s="20"/>
    </row>
    <row r="43" spans="1:19">
      <c r="A43" s="20"/>
      <c r="B43" s="20"/>
      <c r="C43" s="20"/>
      <c r="D43" s="20"/>
      <c r="E43" s="23"/>
      <c r="F43" s="20"/>
      <c r="G43" s="20"/>
      <c r="H43" s="20"/>
    </row>
    <row r="44" spans="1:19">
      <c r="A44" s="24"/>
      <c r="B44" s="24"/>
      <c r="C44" s="24"/>
      <c r="D44" s="24"/>
      <c r="E44" s="11"/>
      <c r="F44" s="24"/>
      <c r="G44" s="24"/>
      <c r="H44" s="24"/>
    </row>
    <row r="46" spans="1:19">
      <c r="C46" s="58" t="s">
        <v>11</v>
      </c>
      <c r="D46" s="58" t="s">
        <v>6</v>
      </c>
      <c r="E46" s="58" t="s">
        <v>7</v>
      </c>
      <c r="F46" s="58" t="s">
        <v>8</v>
      </c>
      <c r="G46" s="58" t="s">
        <v>12</v>
      </c>
      <c r="H46" s="69"/>
      <c r="I46" s="69"/>
    </row>
    <row r="47" spans="1:19">
      <c r="A47" s="74" t="s">
        <v>22</v>
      </c>
      <c r="B47" s="75"/>
      <c r="C47" s="48">
        <v>652197</v>
      </c>
      <c r="D47" s="48">
        <f>D48*D52/100</f>
        <v>603935.14720000001</v>
      </c>
      <c r="E47" s="48">
        <v>592841</v>
      </c>
      <c r="F47" s="49">
        <v>646856</v>
      </c>
      <c r="G47" s="49">
        <v>924659</v>
      </c>
      <c r="H47" s="69" t="s">
        <v>23</v>
      </c>
      <c r="I47" s="69"/>
    </row>
    <row r="48" spans="1:19" ht="14.25" thickBot="1">
      <c r="A48" s="75" t="s">
        <v>31</v>
      </c>
      <c r="B48" s="77"/>
      <c r="C48" s="38">
        <v>105199</v>
      </c>
      <c r="D48" s="38">
        <v>105098</v>
      </c>
      <c r="E48" s="38">
        <v>103014</v>
      </c>
      <c r="F48" s="39">
        <v>102251</v>
      </c>
      <c r="G48" s="39">
        <v>102884</v>
      </c>
      <c r="H48" s="12" t="s">
        <v>15</v>
      </c>
      <c r="I48" s="12"/>
    </row>
    <row r="49" spans="1:9" ht="14.25" thickBot="1">
      <c r="A49" s="70" t="s">
        <v>77</v>
      </c>
      <c r="B49" s="71"/>
      <c r="C49" s="45">
        <f>C47/C48*100</f>
        <v>619.9650186788848</v>
      </c>
      <c r="D49" s="45">
        <f t="shared" ref="D49:G49" si="0">D47/D48*100</f>
        <v>574.64</v>
      </c>
      <c r="E49" s="45">
        <f t="shared" si="0"/>
        <v>575.49556370978701</v>
      </c>
      <c r="F49" s="45">
        <f t="shared" si="0"/>
        <v>632.61581793821085</v>
      </c>
      <c r="G49" s="47">
        <f t="shared" si="0"/>
        <v>898.7393569456865</v>
      </c>
      <c r="H49" s="72"/>
      <c r="I49" s="69"/>
    </row>
    <row r="50" spans="1:9">
      <c r="A50" s="73" t="s">
        <v>28</v>
      </c>
      <c r="B50" s="73"/>
      <c r="C50" s="43">
        <v>1168.8</v>
      </c>
      <c r="D50" s="43">
        <v>1158.82</v>
      </c>
      <c r="E50" s="44">
        <v>1113.76</v>
      </c>
      <c r="F50" s="43">
        <v>1125.69</v>
      </c>
      <c r="G50" s="43">
        <v>1134.67</v>
      </c>
    </row>
    <row r="51" spans="1:9">
      <c r="C51" s="35"/>
      <c r="D51" s="35"/>
      <c r="E51" s="36"/>
      <c r="F51" s="35"/>
      <c r="G51" s="35"/>
    </row>
    <row r="52" spans="1:9">
      <c r="D52" s="1">
        <v>574.64</v>
      </c>
    </row>
  </sheetData>
  <mergeCells count="10">
    <mergeCell ref="A49:B49"/>
    <mergeCell ref="H49:I49"/>
    <mergeCell ref="A50:B50"/>
    <mergeCell ref="B2:D3"/>
    <mergeCell ref="E2:H3"/>
    <mergeCell ref="A48:B48"/>
    <mergeCell ref="A2:A3"/>
    <mergeCell ref="H46:I46"/>
    <mergeCell ref="A47:B47"/>
    <mergeCell ref="H47:I47"/>
  </mergeCells>
  <phoneticPr fontId="2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Footer>&amp;R&amp;F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53"/>
  <sheetViews>
    <sheetView showGridLines="0" showRowColHeaders="0" view="pageBreakPreview" zoomScaleNormal="100" zoomScaleSheetLayoutView="100" workbookViewId="0">
      <selection activeCell="J38" sqref="J38"/>
    </sheetView>
  </sheetViews>
  <sheetFormatPr defaultRowHeight="13.5"/>
  <cols>
    <col min="1" max="2" width="9" style="1"/>
    <col min="3" max="4" width="9" style="1" customWidth="1"/>
    <col min="5" max="5" width="9" style="13" customWidth="1"/>
    <col min="6" max="6" width="9" style="1" customWidth="1"/>
    <col min="7" max="8" width="9" style="1"/>
    <col min="9" max="9" width="6.25" style="1" customWidth="1"/>
    <col min="10" max="16384" width="9" style="1"/>
  </cols>
  <sheetData>
    <row r="1" spans="1:19" ht="3.75" customHeight="1" thickBot="1">
      <c r="B1" s="7"/>
      <c r="C1" s="6"/>
      <c r="D1" s="7"/>
      <c r="E1" s="8"/>
      <c r="F1" s="14"/>
      <c r="G1" s="14"/>
      <c r="I1" s="13"/>
      <c r="J1" s="13"/>
      <c r="K1" s="13"/>
      <c r="L1" s="13"/>
      <c r="M1" s="13"/>
    </row>
    <row r="2" spans="1:19" ht="15" customHeight="1">
      <c r="A2" s="78" t="s">
        <v>14</v>
      </c>
      <c r="B2" s="80" t="s">
        <v>1</v>
      </c>
      <c r="C2" s="81"/>
      <c r="D2" s="84" t="s">
        <v>43</v>
      </c>
      <c r="E2" s="85"/>
      <c r="F2" s="85"/>
      <c r="G2" s="85"/>
      <c r="H2" s="86"/>
      <c r="J2" s="12"/>
      <c r="K2" s="12"/>
    </row>
    <row r="3" spans="1:19" ht="15" customHeight="1" thickBot="1">
      <c r="A3" s="79"/>
      <c r="B3" s="82"/>
      <c r="C3" s="83"/>
      <c r="D3" s="87"/>
      <c r="E3" s="88"/>
      <c r="F3" s="88"/>
      <c r="G3" s="88"/>
      <c r="H3" s="89"/>
      <c r="J3" s="12"/>
      <c r="K3" s="12"/>
    </row>
    <row r="4" spans="1:19" ht="3.75" customHeight="1">
      <c r="B4" s="7"/>
      <c r="C4" s="6"/>
      <c r="D4" s="7"/>
      <c r="E4" s="8"/>
      <c r="F4" s="14"/>
      <c r="G4" s="14"/>
      <c r="H4" s="13"/>
      <c r="I4" s="13"/>
      <c r="J4" s="13"/>
      <c r="K4" s="13"/>
      <c r="L4" s="13"/>
    </row>
    <row r="5" spans="1:19" ht="3.75" customHeight="1">
      <c r="B5" s="5"/>
      <c r="C5" s="6"/>
      <c r="D5" s="5"/>
      <c r="E5" s="5"/>
      <c r="F5" s="14"/>
      <c r="G5" s="14"/>
      <c r="H5" s="13"/>
      <c r="I5" s="13"/>
      <c r="J5" s="13"/>
      <c r="K5" s="13"/>
      <c r="L5" s="13"/>
    </row>
    <row r="6" spans="1:19" ht="15" customHeight="1">
      <c r="B6" s="3"/>
      <c r="C6" s="4"/>
      <c r="D6" s="4"/>
      <c r="E6" s="9"/>
      <c r="F6" s="14"/>
      <c r="G6" s="14"/>
      <c r="H6" s="13"/>
      <c r="I6" s="13"/>
      <c r="J6" s="13"/>
      <c r="K6" s="13"/>
      <c r="L6" s="13"/>
    </row>
    <row r="7" spans="1:19" ht="15" customHeight="1">
      <c r="A7" s="16"/>
      <c r="B7" s="17"/>
      <c r="C7" s="17"/>
      <c r="D7" s="17"/>
      <c r="E7" s="17"/>
      <c r="F7" s="17"/>
      <c r="G7" s="18"/>
      <c r="H7" s="19"/>
      <c r="I7" s="28"/>
      <c r="J7" s="13"/>
      <c r="K7" s="13"/>
      <c r="L7" s="13"/>
    </row>
    <row r="8" spans="1:19" ht="15" customHeight="1">
      <c r="A8" s="16"/>
      <c r="B8" s="17"/>
      <c r="C8" s="17"/>
      <c r="D8" s="17"/>
      <c r="E8" s="17"/>
      <c r="F8" s="17"/>
      <c r="G8" s="18"/>
      <c r="H8" s="19"/>
      <c r="I8" s="28"/>
      <c r="J8" s="13"/>
      <c r="K8" s="13"/>
      <c r="L8" s="13"/>
    </row>
    <row r="9" spans="1:19" ht="15" customHeight="1">
      <c r="A9" s="16"/>
      <c r="B9" s="17"/>
      <c r="C9" s="17"/>
      <c r="D9" s="17"/>
      <c r="E9" s="17"/>
      <c r="F9" s="17"/>
      <c r="G9" s="18"/>
      <c r="H9" s="19"/>
      <c r="I9" s="28"/>
      <c r="J9" s="13"/>
      <c r="K9" s="13"/>
      <c r="L9" s="13"/>
    </row>
    <row r="10" spans="1:19" ht="15" customHeight="1">
      <c r="A10" s="16"/>
      <c r="B10" s="17"/>
      <c r="C10" s="17"/>
      <c r="D10" s="17"/>
      <c r="E10" s="17"/>
      <c r="F10" s="17"/>
      <c r="G10" s="18"/>
      <c r="H10" s="19"/>
      <c r="I10" s="28"/>
      <c r="J10" s="11"/>
      <c r="K10" s="11"/>
      <c r="L10" s="11"/>
      <c r="M10" s="24"/>
      <c r="N10" s="24"/>
      <c r="O10" s="24"/>
      <c r="P10" s="24"/>
      <c r="Q10" s="24"/>
    </row>
    <row r="11" spans="1:19" ht="15" customHeight="1">
      <c r="A11" s="16"/>
      <c r="B11" s="17"/>
      <c r="C11" s="17"/>
      <c r="D11" s="17"/>
      <c r="E11" s="17"/>
      <c r="F11" s="17"/>
      <c r="G11" s="18"/>
      <c r="H11" s="19"/>
      <c r="I11" s="28"/>
      <c r="J11" s="11"/>
      <c r="K11" s="11"/>
      <c r="L11" s="11"/>
      <c r="M11" s="24"/>
      <c r="N11" s="24"/>
      <c r="O11" s="24"/>
      <c r="P11" s="24"/>
      <c r="Q11" s="24"/>
    </row>
    <row r="12" spans="1:19" ht="15" customHeight="1">
      <c r="A12" s="16"/>
      <c r="B12" s="17"/>
      <c r="C12" s="17"/>
      <c r="D12" s="17"/>
      <c r="E12" s="17"/>
      <c r="F12" s="17"/>
      <c r="G12" s="18"/>
      <c r="H12" s="19"/>
      <c r="I12" s="28"/>
      <c r="J12" s="11"/>
      <c r="K12" s="11"/>
      <c r="L12" s="11"/>
      <c r="M12" s="24"/>
      <c r="N12" s="24"/>
      <c r="O12" s="24"/>
      <c r="P12" s="24"/>
      <c r="Q12" s="24"/>
      <c r="R12" s="24"/>
      <c r="S12" s="24"/>
    </row>
    <row r="13" spans="1:19" ht="15" customHeight="1">
      <c r="A13" s="16"/>
      <c r="B13" s="17"/>
      <c r="C13" s="17"/>
      <c r="D13" s="17"/>
      <c r="E13" s="17"/>
      <c r="F13" s="17"/>
      <c r="G13" s="18"/>
      <c r="H13" s="19"/>
      <c r="I13" s="28"/>
      <c r="J13" s="11"/>
      <c r="K13" s="11"/>
      <c r="L13" s="11"/>
      <c r="M13" s="24"/>
      <c r="N13" s="24"/>
      <c r="O13" s="24"/>
      <c r="P13" s="24"/>
      <c r="Q13" s="24"/>
      <c r="R13" s="24"/>
      <c r="S13" s="24"/>
    </row>
    <row r="14" spans="1:19" ht="15" customHeight="1">
      <c r="A14" s="16"/>
      <c r="B14" s="17"/>
      <c r="C14" s="17"/>
      <c r="D14" s="17"/>
      <c r="E14" s="17"/>
      <c r="F14" s="17"/>
      <c r="G14" s="18"/>
      <c r="H14" s="19"/>
      <c r="I14" s="28"/>
      <c r="J14" s="26"/>
      <c r="K14" s="26"/>
      <c r="L14" s="26"/>
      <c r="M14" s="27"/>
      <c r="N14" s="27"/>
      <c r="O14" s="27"/>
      <c r="P14" s="27"/>
      <c r="Q14" s="27"/>
      <c r="R14" s="27"/>
      <c r="S14" s="27"/>
    </row>
    <row r="15" spans="1:19" ht="15" customHeight="1">
      <c r="A15" s="16"/>
      <c r="B15" s="17"/>
      <c r="C15" s="17"/>
      <c r="D15" s="17"/>
      <c r="E15" s="17"/>
      <c r="F15" s="17"/>
      <c r="G15" s="18"/>
      <c r="H15" s="19"/>
      <c r="I15" s="28"/>
      <c r="J15" s="26"/>
      <c r="K15" s="26"/>
      <c r="L15" s="26"/>
      <c r="M15" s="27"/>
      <c r="N15" s="27"/>
      <c r="O15" s="27"/>
      <c r="P15" s="27"/>
      <c r="Q15" s="27"/>
      <c r="R15" s="27"/>
      <c r="S15" s="27"/>
    </row>
    <row r="16" spans="1:19" ht="15" customHeight="1">
      <c r="A16" s="16"/>
      <c r="B16" s="17"/>
      <c r="C16" s="17"/>
      <c r="D16" s="17"/>
      <c r="E16" s="17"/>
      <c r="F16" s="17"/>
      <c r="G16" s="18"/>
      <c r="H16" s="19"/>
      <c r="I16" s="28"/>
      <c r="J16" s="26"/>
      <c r="K16" s="26"/>
      <c r="L16" s="26"/>
      <c r="M16" s="27"/>
      <c r="N16" s="27"/>
      <c r="O16" s="27"/>
      <c r="P16" s="27"/>
      <c r="Q16" s="27"/>
      <c r="R16" s="27"/>
      <c r="S16" s="27"/>
    </row>
    <row r="17" spans="1:19" ht="15" customHeight="1">
      <c r="A17" s="16"/>
      <c r="B17" s="17"/>
      <c r="C17" s="19"/>
      <c r="D17" s="19"/>
      <c r="E17" s="19"/>
      <c r="F17" s="19"/>
      <c r="G17" s="19"/>
      <c r="H17" s="19"/>
      <c r="I17" s="28"/>
      <c r="J17" s="26"/>
      <c r="K17" s="26"/>
      <c r="L17" s="26"/>
      <c r="M17" s="27"/>
      <c r="N17" s="27"/>
      <c r="O17" s="27"/>
      <c r="P17" s="27"/>
      <c r="Q17" s="27"/>
      <c r="R17" s="27"/>
      <c r="S17" s="27"/>
    </row>
    <row r="18" spans="1:19" ht="15" customHeight="1">
      <c r="A18" s="16"/>
      <c r="B18" s="17"/>
      <c r="C18" s="17"/>
      <c r="D18" s="17"/>
      <c r="E18" s="17"/>
      <c r="F18" s="17"/>
      <c r="G18" s="18"/>
      <c r="H18" s="19"/>
      <c r="I18" s="28"/>
      <c r="J18" s="26"/>
      <c r="K18" s="26"/>
      <c r="L18" s="26"/>
      <c r="M18" s="27"/>
      <c r="N18" s="27"/>
      <c r="O18" s="27"/>
      <c r="P18" s="27"/>
      <c r="Q18" s="27"/>
      <c r="R18" s="27"/>
      <c r="S18" s="27"/>
    </row>
    <row r="19" spans="1:19" ht="15" customHeight="1">
      <c r="A19" s="16"/>
      <c r="B19" s="17"/>
      <c r="C19" s="17"/>
      <c r="D19" s="17"/>
      <c r="E19" s="17"/>
      <c r="F19" s="17"/>
      <c r="G19" s="18"/>
      <c r="H19" s="19"/>
      <c r="I19" s="28"/>
      <c r="J19" s="26"/>
      <c r="K19" s="26"/>
      <c r="L19" s="26"/>
      <c r="M19" s="27"/>
      <c r="N19" s="27"/>
      <c r="O19" s="27"/>
      <c r="P19" s="27"/>
      <c r="Q19" s="27"/>
      <c r="R19" s="27"/>
      <c r="S19" s="27"/>
    </row>
    <row r="20" spans="1:19" ht="15" customHeight="1">
      <c r="A20" s="16"/>
      <c r="B20" s="17"/>
      <c r="C20" s="17"/>
      <c r="D20" s="17"/>
      <c r="E20" s="17"/>
      <c r="F20" s="17"/>
      <c r="G20" s="18"/>
      <c r="H20" s="19"/>
      <c r="I20" s="28"/>
      <c r="J20" s="26"/>
      <c r="K20" s="26"/>
      <c r="L20" s="26"/>
      <c r="M20" s="27"/>
      <c r="N20" s="27"/>
      <c r="O20" s="27"/>
      <c r="P20" s="27"/>
      <c r="Q20" s="27"/>
      <c r="R20" s="27"/>
      <c r="S20" s="27"/>
    </row>
    <row r="21" spans="1:19" ht="15" customHeight="1">
      <c r="A21" s="16"/>
      <c r="B21" s="17"/>
      <c r="C21" s="17"/>
      <c r="D21" s="17"/>
      <c r="E21" s="17"/>
      <c r="F21" s="17"/>
      <c r="G21" s="18"/>
      <c r="H21" s="19"/>
      <c r="I21" s="28"/>
      <c r="J21" s="26"/>
      <c r="K21" s="26"/>
      <c r="L21" s="26"/>
      <c r="M21" s="27"/>
      <c r="N21" s="27"/>
      <c r="O21" s="27"/>
      <c r="P21" s="27"/>
      <c r="Q21" s="27"/>
      <c r="R21" s="27"/>
      <c r="S21" s="27"/>
    </row>
    <row r="22" spans="1:19" ht="15" customHeight="1">
      <c r="A22" s="32"/>
      <c r="B22" s="33"/>
      <c r="C22" s="33"/>
      <c r="D22" s="33"/>
      <c r="E22" s="33"/>
      <c r="F22" s="33"/>
      <c r="G22" s="34"/>
      <c r="H22" s="31"/>
      <c r="J22" s="26"/>
      <c r="K22" s="26"/>
      <c r="L22" s="26"/>
      <c r="M22" s="27"/>
      <c r="N22" s="27"/>
      <c r="O22" s="27"/>
      <c r="P22" s="27"/>
      <c r="Q22" s="27"/>
      <c r="R22" s="27"/>
      <c r="S22" s="27"/>
    </row>
    <row r="23" spans="1:19" ht="15" customHeight="1">
      <c r="A23" s="32"/>
      <c r="B23" s="33"/>
      <c r="C23" s="33"/>
      <c r="D23" s="33"/>
      <c r="E23" s="33"/>
      <c r="F23" s="33"/>
      <c r="G23" s="34"/>
      <c r="H23" s="31"/>
      <c r="I23" s="11"/>
      <c r="J23" s="26"/>
      <c r="K23" s="26"/>
      <c r="L23" s="26"/>
      <c r="M23" s="27"/>
      <c r="N23" s="27"/>
      <c r="O23" s="27"/>
      <c r="P23" s="27"/>
      <c r="Q23" s="27"/>
      <c r="R23" s="27"/>
      <c r="S23" s="27"/>
    </row>
    <row r="24" spans="1:19" ht="15" customHeight="1">
      <c r="A24" s="32"/>
      <c r="B24" s="33"/>
      <c r="C24" s="33"/>
      <c r="D24" s="33"/>
      <c r="E24" s="33"/>
      <c r="F24" s="33"/>
      <c r="G24" s="34"/>
      <c r="H24" s="31"/>
      <c r="I24" s="11"/>
      <c r="J24" s="26"/>
      <c r="K24" s="26"/>
      <c r="L24" s="26"/>
      <c r="M24" s="27"/>
      <c r="N24" s="27"/>
      <c r="O24" s="27"/>
      <c r="P24" s="27"/>
      <c r="Q24" s="27"/>
      <c r="R24" s="27"/>
      <c r="S24" s="27"/>
    </row>
    <row r="25" spans="1:19" ht="15" customHeight="1">
      <c r="A25" s="24"/>
      <c r="B25" s="15"/>
      <c r="C25" s="15"/>
      <c r="D25" s="15"/>
      <c r="E25" s="15"/>
      <c r="F25" s="15"/>
      <c r="G25" s="25"/>
      <c r="H25" s="11"/>
      <c r="I25" s="29" t="s">
        <v>10</v>
      </c>
      <c r="J25" s="26"/>
      <c r="K25" s="26"/>
      <c r="L25" s="26"/>
      <c r="M25" s="27"/>
      <c r="N25" s="27"/>
      <c r="O25" s="27"/>
      <c r="P25" s="27"/>
      <c r="Q25" s="27"/>
      <c r="R25" s="27"/>
      <c r="S25" s="27"/>
    </row>
    <row r="26" spans="1:19" ht="15" customHeight="1">
      <c r="A26" s="20"/>
      <c r="B26" s="21"/>
      <c r="C26" s="21"/>
      <c r="D26" s="21"/>
      <c r="E26" s="21"/>
      <c r="F26" s="21"/>
      <c r="G26" s="22"/>
      <c r="H26" s="23"/>
      <c r="I26" s="11"/>
      <c r="J26" s="26"/>
      <c r="K26" s="26"/>
      <c r="L26" s="26"/>
      <c r="M26" s="27"/>
      <c r="N26" s="27"/>
      <c r="O26" s="27"/>
      <c r="P26" s="27"/>
      <c r="Q26" s="27"/>
      <c r="R26" s="27"/>
      <c r="S26" s="27"/>
    </row>
    <row r="27" spans="1:19" ht="15" customHeight="1">
      <c r="A27" s="20"/>
      <c r="B27" s="21"/>
      <c r="C27" s="21"/>
      <c r="D27" s="21"/>
      <c r="E27" s="21"/>
      <c r="F27" s="21"/>
      <c r="G27" s="22"/>
      <c r="H27" s="23"/>
      <c r="I27" s="11"/>
      <c r="J27" s="26"/>
      <c r="K27" s="26"/>
      <c r="L27" s="26"/>
      <c r="M27" s="27"/>
      <c r="N27" s="27"/>
      <c r="O27" s="27"/>
      <c r="P27" s="27"/>
      <c r="Q27" s="27"/>
      <c r="R27" s="27"/>
      <c r="S27" s="27"/>
    </row>
    <row r="28" spans="1:19" ht="15" customHeight="1">
      <c r="A28" s="20"/>
      <c r="B28" s="21"/>
      <c r="C28" s="21"/>
      <c r="D28" s="21"/>
      <c r="E28" s="21"/>
      <c r="F28" s="21"/>
      <c r="G28" s="22"/>
      <c r="H28" s="23"/>
      <c r="I28" s="11"/>
      <c r="J28" s="26"/>
      <c r="K28" s="26"/>
      <c r="L28" s="26"/>
      <c r="M28" s="27"/>
      <c r="N28" s="27"/>
      <c r="O28" s="27"/>
      <c r="P28" s="27"/>
      <c r="Q28" s="27"/>
      <c r="R28" s="27"/>
      <c r="S28" s="27"/>
    </row>
    <row r="29" spans="1:19" ht="15" customHeight="1">
      <c r="A29" s="20"/>
      <c r="B29" s="21"/>
      <c r="C29" s="21"/>
      <c r="D29" s="21"/>
      <c r="E29" s="21"/>
      <c r="F29" s="21"/>
      <c r="G29" s="22"/>
      <c r="H29" s="23"/>
      <c r="I29" s="11"/>
      <c r="J29" s="26"/>
      <c r="K29" s="26"/>
      <c r="L29" s="26"/>
      <c r="M29" s="27"/>
      <c r="N29" s="27"/>
      <c r="O29" s="27"/>
      <c r="P29" s="27"/>
      <c r="Q29" s="27"/>
      <c r="R29" s="27"/>
      <c r="S29" s="27"/>
    </row>
    <row r="30" spans="1:19" ht="15" customHeight="1">
      <c r="A30" s="20"/>
      <c r="B30" s="21"/>
      <c r="C30" s="21"/>
      <c r="D30" s="21"/>
      <c r="E30" s="21"/>
      <c r="F30" s="21"/>
      <c r="G30" s="20"/>
      <c r="H30" s="20"/>
      <c r="I30" s="24"/>
      <c r="J30" s="27"/>
      <c r="K30" s="27"/>
      <c r="L30" s="27"/>
      <c r="M30" s="27"/>
      <c r="N30" s="27"/>
      <c r="O30" s="27"/>
      <c r="P30" s="27"/>
      <c r="Q30" s="27"/>
      <c r="R30" s="27"/>
      <c r="S30" s="27"/>
    </row>
    <row r="31" spans="1:19" ht="15" customHeight="1">
      <c r="A31" s="20"/>
      <c r="B31" s="21"/>
      <c r="C31" s="21"/>
      <c r="D31" s="21"/>
      <c r="E31" s="21"/>
      <c r="F31" s="21"/>
      <c r="G31" s="20"/>
      <c r="H31" s="20"/>
      <c r="I31" s="24"/>
      <c r="J31" s="27"/>
      <c r="K31" s="27"/>
      <c r="L31" s="27"/>
      <c r="M31" s="27"/>
      <c r="N31" s="27"/>
      <c r="O31" s="27"/>
      <c r="P31" s="27"/>
      <c r="Q31" s="27"/>
      <c r="R31" s="27"/>
      <c r="S31" s="27"/>
    </row>
    <row r="32" spans="1:19" ht="15" customHeight="1">
      <c r="A32" s="20"/>
      <c r="B32" s="20"/>
      <c r="C32" s="20"/>
      <c r="D32" s="20"/>
      <c r="E32" s="23"/>
      <c r="F32" s="20"/>
      <c r="G32" s="20"/>
      <c r="H32" s="20"/>
      <c r="I32" s="24"/>
      <c r="J32" s="27"/>
      <c r="K32" s="27"/>
      <c r="L32" s="27"/>
      <c r="M32" s="27"/>
      <c r="N32" s="27"/>
      <c r="O32" s="27"/>
      <c r="P32" s="27"/>
      <c r="Q32" s="27"/>
      <c r="R32" s="27"/>
      <c r="S32" s="27"/>
    </row>
    <row r="33" spans="1:19" ht="15" customHeight="1">
      <c r="A33" s="20"/>
      <c r="B33" s="20"/>
      <c r="C33" s="20"/>
      <c r="D33" s="20"/>
      <c r="E33" s="23"/>
      <c r="F33" s="20"/>
      <c r="G33" s="20"/>
      <c r="H33" s="20"/>
      <c r="I33" s="24"/>
      <c r="J33" s="27"/>
      <c r="K33" s="27"/>
      <c r="L33" s="27"/>
      <c r="M33" s="27"/>
      <c r="N33" s="27"/>
      <c r="O33" s="27"/>
      <c r="P33" s="27"/>
      <c r="Q33" s="27"/>
      <c r="R33" s="27"/>
      <c r="S33" s="27"/>
    </row>
    <row r="34" spans="1:19" ht="15" customHeight="1">
      <c r="A34" s="20"/>
      <c r="B34" s="20"/>
      <c r="C34" s="20"/>
      <c r="D34" s="20"/>
      <c r="E34" s="23"/>
      <c r="F34" s="20"/>
      <c r="G34" s="20"/>
      <c r="H34" s="20"/>
      <c r="I34" s="24"/>
      <c r="J34" s="27"/>
      <c r="K34" s="27"/>
      <c r="L34" s="27"/>
      <c r="M34" s="27"/>
      <c r="N34" s="27"/>
      <c r="O34" s="27"/>
      <c r="P34" s="27"/>
      <c r="Q34" s="27"/>
      <c r="R34" s="27"/>
      <c r="S34" s="27"/>
    </row>
    <row r="35" spans="1:19" ht="15" customHeight="1">
      <c r="A35" s="20"/>
      <c r="B35" s="20"/>
      <c r="C35" s="20"/>
      <c r="D35" s="20"/>
      <c r="E35" s="23"/>
      <c r="F35" s="20"/>
      <c r="G35" s="20"/>
      <c r="H35" s="20"/>
      <c r="I35" s="24"/>
      <c r="J35" s="27"/>
      <c r="K35" s="27"/>
      <c r="L35" s="27"/>
      <c r="M35" s="27"/>
      <c r="N35" s="27"/>
      <c r="O35" s="27"/>
      <c r="P35" s="27"/>
      <c r="Q35" s="27"/>
      <c r="R35" s="27"/>
      <c r="S35" s="27"/>
    </row>
    <row r="36" spans="1:19" ht="15" customHeight="1">
      <c r="A36" s="20"/>
      <c r="B36" s="20"/>
      <c r="C36" s="20"/>
      <c r="D36" s="20"/>
      <c r="E36" s="23"/>
      <c r="F36" s="20"/>
      <c r="G36" s="20"/>
      <c r="H36" s="20"/>
      <c r="I36" s="24"/>
      <c r="J36" s="27"/>
      <c r="K36" s="27"/>
      <c r="L36" s="27"/>
      <c r="M36" s="27"/>
      <c r="N36" s="27"/>
      <c r="O36" s="27"/>
      <c r="P36" s="27"/>
      <c r="Q36" s="27"/>
      <c r="R36" s="27"/>
      <c r="S36" s="27"/>
    </row>
    <row r="37" spans="1:19" ht="15" customHeight="1">
      <c r="A37" s="20"/>
      <c r="B37" s="20"/>
      <c r="C37" s="20"/>
      <c r="D37" s="20"/>
      <c r="E37" s="23"/>
      <c r="F37" s="20"/>
      <c r="G37" s="20"/>
      <c r="H37" s="20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</row>
    <row r="38" spans="1:19">
      <c r="A38" s="20"/>
      <c r="B38" s="20"/>
      <c r="C38" s="20"/>
      <c r="D38" s="20"/>
      <c r="E38" s="23"/>
      <c r="F38" s="20"/>
      <c r="G38" s="20"/>
      <c r="H38" s="20"/>
      <c r="J38" s="24"/>
      <c r="K38" s="24"/>
      <c r="L38" s="24"/>
      <c r="M38" s="24"/>
      <c r="N38" s="24"/>
      <c r="O38" s="24"/>
      <c r="P38" s="24"/>
      <c r="Q38" s="24"/>
      <c r="R38" s="24"/>
      <c r="S38" s="24"/>
    </row>
    <row r="39" spans="1:19">
      <c r="A39" s="20"/>
      <c r="B39" s="20"/>
      <c r="C39" s="20"/>
      <c r="D39" s="20"/>
      <c r="E39" s="23"/>
      <c r="F39" s="20"/>
      <c r="G39" s="20"/>
      <c r="H39" s="20"/>
    </row>
    <row r="40" spans="1:19">
      <c r="A40" s="20"/>
      <c r="B40" s="20"/>
      <c r="C40" s="20"/>
      <c r="D40" s="20"/>
      <c r="E40" s="23"/>
      <c r="F40" s="20"/>
      <c r="G40" s="20"/>
      <c r="H40" s="20"/>
    </row>
    <row r="41" spans="1:19">
      <c r="A41" s="20"/>
      <c r="B41" s="20"/>
      <c r="C41" s="20"/>
      <c r="D41" s="20"/>
      <c r="E41" s="23"/>
      <c r="F41" s="20"/>
      <c r="G41" s="20"/>
      <c r="H41" s="20"/>
    </row>
    <row r="42" spans="1:19">
      <c r="A42" s="20"/>
      <c r="B42" s="20"/>
      <c r="C42" s="23"/>
      <c r="D42" s="23"/>
      <c r="E42" s="23"/>
      <c r="F42" s="23"/>
      <c r="G42" s="23"/>
      <c r="H42" s="20"/>
    </row>
    <row r="43" spans="1:19">
      <c r="A43" s="20"/>
      <c r="B43" s="20"/>
      <c r="C43" s="20"/>
      <c r="D43" s="20"/>
      <c r="E43" s="23"/>
      <c r="F43" s="20"/>
      <c r="G43" s="20"/>
      <c r="H43" s="20"/>
    </row>
    <row r="44" spans="1:19">
      <c r="A44" s="24"/>
      <c r="B44" s="24"/>
      <c r="C44" s="24"/>
      <c r="D44" s="24"/>
      <c r="E44" s="11"/>
      <c r="F44" s="24"/>
      <c r="G44" s="24"/>
      <c r="H44" s="24"/>
    </row>
    <row r="46" spans="1:19">
      <c r="C46" s="30" t="s">
        <v>11</v>
      </c>
      <c r="D46" s="30" t="s">
        <v>6</v>
      </c>
      <c r="E46" s="30" t="s">
        <v>7</v>
      </c>
      <c r="F46" s="30" t="s">
        <v>8</v>
      </c>
      <c r="G46" s="30" t="s">
        <v>12</v>
      </c>
      <c r="H46" s="69"/>
      <c r="I46" s="69"/>
    </row>
    <row r="47" spans="1:19">
      <c r="A47" s="74" t="s">
        <v>33</v>
      </c>
      <c r="B47" s="75"/>
      <c r="C47" s="65">
        <f t="shared" ref="C47:F47" si="0">C48/C49*1000</f>
        <v>235.43827295880686</v>
      </c>
      <c r="D47" s="65">
        <f t="shared" si="0"/>
        <v>247.36216534274789</v>
      </c>
      <c r="E47" s="65">
        <f t="shared" si="0"/>
        <v>244.27165956478129</v>
      </c>
      <c r="F47" s="65">
        <f t="shared" si="0"/>
        <v>251.81378029739594</v>
      </c>
      <c r="G47" s="65">
        <f>G48/G49*1000</f>
        <v>258.56487997104824</v>
      </c>
      <c r="H47" s="69" t="s">
        <v>71</v>
      </c>
      <c r="I47" s="69"/>
    </row>
    <row r="48" spans="1:19">
      <c r="A48" s="92" t="s">
        <v>72</v>
      </c>
      <c r="B48" s="92"/>
      <c r="C48" s="50">
        <v>105199</v>
      </c>
      <c r="D48" s="50">
        <v>105098</v>
      </c>
      <c r="E48" s="50">
        <v>103014</v>
      </c>
      <c r="F48" s="51">
        <v>102251</v>
      </c>
      <c r="G48" s="51">
        <v>102884</v>
      </c>
      <c r="H48" s="69" t="s">
        <v>75</v>
      </c>
      <c r="I48" s="69"/>
    </row>
    <row r="49" spans="1:9">
      <c r="A49" s="67" t="s">
        <v>73</v>
      </c>
      <c r="B49" s="68"/>
      <c r="C49" s="48">
        <v>446822</v>
      </c>
      <c r="D49" s="48">
        <v>424875</v>
      </c>
      <c r="E49" s="48">
        <v>421719</v>
      </c>
      <c r="F49" s="49">
        <v>406058</v>
      </c>
      <c r="G49" s="49">
        <v>397904</v>
      </c>
      <c r="H49" s="69" t="s">
        <v>74</v>
      </c>
      <c r="I49" s="69"/>
    </row>
    <row r="50" spans="1:9" ht="14.25" thickBot="1">
      <c r="A50" s="74" t="s">
        <v>34</v>
      </c>
      <c r="B50" s="75"/>
      <c r="C50" s="64">
        <v>415.48</v>
      </c>
      <c r="D50" s="64">
        <v>463.59</v>
      </c>
      <c r="E50" s="64">
        <v>477.55</v>
      </c>
      <c r="F50" s="65">
        <v>415.55</v>
      </c>
      <c r="G50" s="65">
        <v>410.65</v>
      </c>
      <c r="H50" s="69" t="s">
        <v>70</v>
      </c>
      <c r="I50" s="69"/>
    </row>
    <row r="51" spans="1:9" ht="14.25" thickBot="1">
      <c r="A51" s="70" t="s">
        <v>32</v>
      </c>
      <c r="B51" s="71"/>
      <c r="C51" s="45">
        <f>C47/C50*100</f>
        <v>56.666571906904508</v>
      </c>
      <c r="D51" s="45">
        <f>D47/D50*100</f>
        <v>53.357959693424775</v>
      </c>
      <c r="E51" s="46">
        <f>E47/E50*100</f>
        <v>51.151012368292591</v>
      </c>
      <c r="F51" s="45">
        <f>F47/F50*100</f>
        <v>60.597709131848376</v>
      </c>
      <c r="G51" s="47">
        <f>G47/G50*100</f>
        <v>62.964782654583772</v>
      </c>
      <c r="H51" s="72"/>
      <c r="I51" s="69"/>
    </row>
    <row r="52" spans="1:9">
      <c r="A52" s="73" t="s">
        <v>28</v>
      </c>
      <c r="B52" s="73"/>
      <c r="C52" s="43">
        <v>56.44</v>
      </c>
      <c r="D52" s="43">
        <v>55.6</v>
      </c>
      <c r="E52" s="44">
        <v>34.25</v>
      </c>
      <c r="F52" s="43">
        <v>46.48</v>
      </c>
      <c r="G52" s="43">
        <v>40.6</v>
      </c>
    </row>
    <row r="53" spans="1:9">
      <c r="C53" s="35"/>
      <c r="D53" s="35"/>
      <c r="E53" s="36"/>
      <c r="F53" s="35"/>
      <c r="G53" s="35"/>
    </row>
  </sheetData>
  <mergeCells count="15">
    <mergeCell ref="A48:B48"/>
    <mergeCell ref="A49:B49"/>
    <mergeCell ref="H48:I48"/>
    <mergeCell ref="H49:I49"/>
    <mergeCell ref="A2:A3"/>
    <mergeCell ref="B2:C3"/>
    <mergeCell ref="D2:H3"/>
    <mergeCell ref="H46:I46"/>
    <mergeCell ref="A47:B47"/>
    <mergeCell ref="H47:I47"/>
    <mergeCell ref="A50:B50"/>
    <mergeCell ref="H50:I50"/>
    <mergeCell ref="A51:B51"/>
    <mergeCell ref="H51:I51"/>
    <mergeCell ref="A52:B52"/>
  </mergeCells>
  <phoneticPr fontId="2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Footer>&amp;R&amp;F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S54"/>
  <sheetViews>
    <sheetView showGridLines="0" showRowColHeaders="0" view="pageBreakPreview" zoomScaleNormal="100" zoomScaleSheetLayoutView="100" workbookViewId="0">
      <selection activeCell="J41" sqref="J41"/>
    </sheetView>
  </sheetViews>
  <sheetFormatPr defaultRowHeight="13.5"/>
  <cols>
    <col min="1" max="2" width="9" style="1"/>
    <col min="3" max="4" width="9" style="1" customWidth="1"/>
    <col min="5" max="5" width="9" style="13" customWidth="1"/>
    <col min="6" max="6" width="9" style="1" customWidth="1"/>
    <col min="7" max="8" width="9" style="1"/>
    <col min="9" max="9" width="6.25" style="1" customWidth="1"/>
    <col min="10" max="16384" width="9" style="1"/>
  </cols>
  <sheetData>
    <row r="1" spans="1:19" ht="3.75" customHeight="1" thickBot="1">
      <c r="B1" s="7"/>
      <c r="C1" s="6"/>
      <c r="D1" s="7"/>
      <c r="E1" s="8"/>
      <c r="F1" s="14"/>
      <c r="G1" s="14"/>
      <c r="I1" s="13"/>
      <c r="J1" s="13"/>
      <c r="K1" s="13"/>
      <c r="L1" s="13"/>
      <c r="M1" s="13"/>
    </row>
    <row r="2" spans="1:19" ht="15" customHeight="1">
      <c r="A2" s="78" t="s">
        <v>13</v>
      </c>
      <c r="B2" s="80" t="s">
        <v>34</v>
      </c>
      <c r="C2" s="81"/>
      <c r="D2" s="84" t="s">
        <v>44</v>
      </c>
      <c r="E2" s="85"/>
      <c r="F2" s="85"/>
      <c r="G2" s="85"/>
      <c r="H2" s="86"/>
      <c r="J2" s="12"/>
      <c r="K2" s="12"/>
    </row>
    <row r="3" spans="1:19" ht="15" customHeight="1" thickBot="1">
      <c r="A3" s="79"/>
      <c r="B3" s="82"/>
      <c r="C3" s="83"/>
      <c r="D3" s="87"/>
      <c r="E3" s="88"/>
      <c r="F3" s="88"/>
      <c r="G3" s="88"/>
      <c r="H3" s="89"/>
      <c r="J3" s="12"/>
      <c r="K3" s="12"/>
    </row>
    <row r="4" spans="1:19" ht="3.75" customHeight="1">
      <c r="B4" s="7"/>
      <c r="C4" s="6"/>
      <c r="D4" s="7"/>
      <c r="E4" s="8"/>
      <c r="F4" s="14"/>
      <c r="G4" s="14"/>
      <c r="H4" s="13"/>
      <c r="I4" s="13"/>
      <c r="J4" s="13"/>
      <c r="K4" s="13"/>
      <c r="L4" s="13"/>
    </row>
    <row r="5" spans="1:19" ht="3.75" customHeight="1">
      <c r="B5" s="5"/>
      <c r="C5" s="6"/>
      <c r="D5" s="5"/>
      <c r="E5" s="5"/>
      <c r="F5" s="14"/>
      <c r="G5" s="14"/>
      <c r="H5" s="13"/>
      <c r="I5" s="13"/>
      <c r="J5" s="13"/>
      <c r="K5" s="13"/>
      <c r="L5" s="13"/>
    </row>
    <row r="6" spans="1:19" ht="15" customHeight="1">
      <c r="B6" s="3"/>
      <c r="C6" s="4"/>
      <c r="D6" s="4"/>
      <c r="E6" s="9"/>
      <c r="F6" s="14"/>
      <c r="G6" s="14"/>
      <c r="H6" s="13"/>
      <c r="I6" s="13"/>
      <c r="J6" s="13"/>
      <c r="K6" s="13"/>
      <c r="L6" s="13"/>
    </row>
    <row r="7" spans="1:19" ht="15" customHeight="1">
      <c r="A7" s="16"/>
      <c r="B7" s="17"/>
      <c r="C7" s="17"/>
      <c r="D7" s="17"/>
      <c r="E7" s="17"/>
      <c r="F7" s="17"/>
      <c r="G7" s="18"/>
      <c r="H7" s="19"/>
      <c r="I7" s="28"/>
      <c r="J7" s="13"/>
      <c r="K7" s="13"/>
      <c r="L7" s="13"/>
    </row>
    <row r="8" spans="1:19" ht="15" customHeight="1">
      <c r="A8" s="16"/>
      <c r="B8" s="17"/>
      <c r="C8" s="17"/>
      <c r="D8" s="17"/>
      <c r="E8" s="17"/>
      <c r="F8" s="17"/>
      <c r="G8" s="18"/>
      <c r="H8" s="19"/>
      <c r="I8" s="28"/>
      <c r="J8" s="13"/>
      <c r="K8" s="13"/>
      <c r="L8" s="13"/>
    </row>
    <row r="9" spans="1:19" ht="15" customHeight="1">
      <c r="A9" s="16"/>
      <c r="B9" s="17"/>
      <c r="C9" s="17"/>
      <c r="D9" s="17"/>
      <c r="E9" s="17"/>
      <c r="F9" s="17"/>
      <c r="G9" s="18"/>
      <c r="H9" s="19"/>
      <c r="I9" s="28"/>
      <c r="J9" s="13"/>
      <c r="K9" s="13"/>
      <c r="L9" s="13"/>
    </row>
    <row r="10" spans="1:19" ht="15" customHeight="1">
      <c r="A10" s="16"/>
      <c r="B10" s="17"/>
      <c r="C10" s="17"/>
      <c r="D10" s="17"/>
      <c r="E10" s="17"/>
      <c r="F10" s="17"/>
      <c r="G10" s="18"/>
      <c r="H10" s="19"/>
      <c r="I10" s="28"/>
      <c r="J10" s="11"/>
      <c r="K10" s="11"/>
      <c r="L10" s="11"/>
      <c r="M10" s="24"/>
      <c r="N10" s="24"/>
      <c r="O10" s="24"/>
      <c r="P10" s="24"/>
      <c r="Q10" s="24"/>
    </row>
    <row r="11" spans="1:19" ht="15" customHeight="1">
      <c r="A11" s="16"/>
      <c r="B11" s="17"/>
      <c r="C11" s="17"/>
      <c r="D11" s="17"/>
      <c r="E11" s="17"/>
      <c r="F11" s="17"/>
      <c r="G11" s="18"/>
      <c r="H11" s="19"/>
      <c r="I11" s="28"/>
      <c r="J11" s="11"/>
      <c r="K11" s="11"/>
      <c r="L11" s="11"/>
      <c r="M11" s="24"/>
      <c r="N11" s="24"/>
      <c r="O11" s="24"/>
      <c r="P11" s="24"/>
      <c r="Q11" s="24"/>
    </row>
    <row r="12" spans="1:19" ht="15" customHeight="1">
      <c r="A12" s="16"/>
      <c r="B12" s="17"/>
      <c r="C12" s="17"/>
      <c r="D12" s="17"/>
      <c r="E12" s="17"/>
      <c r="F12" s="17"/>
      <c r="G12" s="18"/>
      <c r="H12" s="19"/>
      <c r="I12" s="28"/>
      <c r="J12" s="11"/>
      <c r="K12" s="11"/>
      <c r="L12" s="11"/>
      <c r="M12" s="24"/>
      <c r="N12" s="24"/>
      <c r="O12" s="24"/>
      <c r="P12" s="24"/>
      <c r="Q12" s="24"/>
      <c r="R12" s="24"/>
      <c r="S12" s="24"/>
    </row>
    <row r="13" spans="1:19" ht="15" customHeight="1">
      <c r="A13" s="16"/>
      <c r="B13" s="17"/>
      <c r="C13" s="17"/>
      <c r="D13" s="17"/>
      <c r="E13" s="17"/>
      <c r="F13" s="17"/>
      <c r="G13" s="18"/>
      <c r="H13" s="19"/>
      <c r="I13" s="28"/>
      <c r="J13" s="11"/>
      <c r="K13" s="11"/>
      <c r="L13" s="11"/>
      <c r="M13" s="24"/>
      <c r="N13" s="24"/>
      <c r="O13" s="24"/>
      <c r="P13" s="24"/>
      <c r="Q13" s="24"/>
      <c r="R13" s="24"/>
      <c r="S13" s="24"/>
    </row>
    <row r="14" spans="1:19" ht="15" customHeight="1">
      <c r="A14" s="16"/>
      <c r="B14" s="17"/>
      <c r="C14" s="17"/>
      <c r="D14" s="17"/>
      <c r="E14" s="17"/>
      <c r="F14" s="17"/>
      <c r="G14" s="18"/>
      <c r="H14" s="19"/>
      <c r="I14" s="28"/>
      <c r="J14" s="26"/>
      <c r="K14" s="26"/>
      <c r="L14" s="26"/>
      <c r="M14" s="27"/>
      <c r="N14" s="27"/>
      <c r="O14" s="27"/>
      <c r="P14" s="27"/>
      <c r="Q14" s="27"/>
      <c r="R14" s="27"/>
      <c r="S14" s="27"/>
    </row>
    <row r="15" spans="1:19" ht="15" customHeight="1">
      <c r="A15" s="16"/>
      <c r="B15" s="17"/>
      <c r="C15" s="17"/>
      <c r="D15" s="17"/>
      <c r="E15" s="17"/>
      <c r="F15" s="17"/>
      <c r="G15" s="18"/>
      <c r="H15" s="19"/>
      <c r="I15" s="28"/>
      <c r="J15" s="26"/>
      <c r="K15" s="26"/>
      <c r="L15" s="26"/>
      <c r="M15" s="27"/>
      <c r="N15" s="27"/>
      <c r="O15" s="27"/>
      <c r="P15" s="27"/>
      <c r="Q15" s="27"/>
      <c r="R15" s="27"/>
      <c r="S15" s="27"/>
    </row>
    <row r="16" spans="1:19" ht="15" customHeight="1">
      <c r="A16" s="16"/>
      <c r="B16" s="17"/>
      <c r="C16" s="17"/>
      <c r="D16" s="17"/>
      <c r="E16" s="17"/>
      <c r="F16" s="17"/>
      <c r="G16" s="18"/>
      <c r="H16" s="19"/>
      <c r="I16" s="28"/>
      <c r="J16" s="26"/>
      <c r="K16" s="26"/>
      <c r="L16" s="26"/>
      <c r="M16" s="27"/>
      <c r="N16" s="27"/>
      <c r="O16" s="27"/>
      <c r="P16" s="27"/>
      <c r="Q16" s="27"/>
      <c r="R16" s="27"/>
      <c r="S16" s="27"/>
    </row>
    <row r="17" spans="1:19" ht="15" customHeight="1">
      <c r="A17" s="16"/>
      <c r="B17" s="17"/>
      <c r="C17" s="19"/>
      <c r="D17" s="19"/>
      <c r="E17" s="19"/>
      <c r="F17" s="19"/>
      <c r="G17" s="19"/>
      <c r="H17" s="19"/>
      <c r="I17" s="28"/>
      <c r="J17" s="26"/>
      <c r="K17" s="26"/>
      <c r="L17" s="26"/>
      <c r="M17" s="27"/>
      <c r="N17" s="27"/>
      <c r="O17" s="27"/>
      <c r="P17" s="27"/>
      <c r="Q17" s="27"/>
      <c r="R17" s="27"/>
      <c r="S17" s="27"/>
    </row>
    <row r="18" spans="1:19" ht="15" customHeight="1">
      <c r="A18" s="16"/>
      <c r="B18" s="17"/>
      <c r="C18" s="17"/>
      <c r="D18" s="17"/>
      <c r="E18" s="17"/>
      <c r="F18" s="17"/>
      <c r="G18" s="18"/>
      <c r="H18" s="19"/>
      <c r="I18" s="28"/>
      <c r="J18" s="26"/>
      <c r="K18" s="26"/>
      <c r="L18" s="26"/>
      <c r="M18" s="27"/>
      <c r="N18" s="27"/>
      <c r="O18" s="27"/>
      <c r="P18" s="27"/>
      <c r="Q18" s="27"/>
      <c r="R18" s="27"/>
      <c r="S18" s="27"/>
    </row>
    <row r="19" spans="1:19" ht="15" customHeight="1">
      <c r="A19" s="16"/>
      <c r="B19" s="17"/>
      <c r="C19" s="17"/>
      <c r="D19" s="17"/>
      <c r="E19" s="17"/>
      <c r="F19" s="17"/>
      <c r="G19" s="18"/>
      <c r="H19" s="19"/>
      <c r="I19" s="28"/>
      <c r="J19" s="26"/>
      <c r="K19" s="26"/>
      <c r="L19" s="26"/>
      <c r="M19" s="27"/>
      <c r="N19" s="27"/>
      <c r="O19" s="27"/>
      <c r="P19" s="27"/>
      <c r="Q19" s="27"/>
      <c r="R19" s="27"/>
      <c r="S19" s="27"/>
    </row>
    <row r="20" spans="1:19" ht="15" customHeight="1">
      <c r="A20" s="16"/>
      <c r="B20" s="17"/>
      <c r="C20" s="17"/>
      <c r="D20" s="17"/>
      <c r="E20" s="17"/>
      <c r="F20" s="17"/>
      <c r="G20" s="18"/>
      <c r="H20" s="19"/>
      <c r="I20" s="28"/>
      <c r="J20" s="26"/>
      <c r="K20" s="26"/>
      <c r="L20" s="26"/>
      <c r="M20" s="27"/>
      <c r="N20" s="27"/>
      <c r="O20" s="27"/>
      <c r="P20" s="27"/>
      <c r="Q20" s="27"/>
      <c r="R20" s="27"/>
      <c r="S20" s="27"/>
    </row>
    <row r="21" spans="1:19" ht="15" customHeight="1">
      <c r="A21" s="16"/>
      <c r="B21" s="17"/>
      <c r="C21" s="17"/>
      <c r="D21" s="17"/>
      <c r="E21" s="17"/>
      <c r="F21" s="17"/>
      <c r="G21" s="18"/>
      <c r="H21" s="19"/>
      <c r="I21" s="28"/>
      <c r="J21" s="26"/>
      <c r="K21" s="26"/>
      <c r="L21" s="26"/>
      <c r="M21" s="27"/>
      <c r="N21" s="27"/>
      <c r="O21" s="27"/>
      <c r="P21" s="27"/>
      <c r="Q21" s="27"/>
      <c r="R21" s="27"/>
      <c r="S21" s="27"/>
    </row>
    <row r="22" spans="1:19" ht="15" customHeight="1">
      <c r="A22" s="32"/>
      <c r="B22" s="33"/>
      <c r="C22" s="33"/>
      <c r="D22" s="33"/>
      <c r="E22" s="33"/>
      <c r="F22" s="33"/>
      <c r="G22" s="34"/>
      <c r="H22" s="31"/>
      <c r="J22" s="26"/>
      <c r="K22" s="26"/>
      <c r="L22" s="26"/>
      <c r="M22" s="27"/>
      <c r="N22" s="27"/>
      <c r="O22" s="27"/>
      <c r="P22" s="27"/>
      <c r="Q22" s="27"/>
      <c r="R22" s="27"/>
      <c r="S22" s="27"/>
    </row>
    <row r="23" spans="1:19" ht="15" customHeight="1">
      <c r="A23" s="32"/>
      <c r="B23" s="33"/>
      <c r="C23" s="33"/>
      <c r="D23" s="33"/>
      <c r="E23" s="33"/>
      <c r="F23" s="33"/>
      <c r="G23" s="34"/>
      <c r="H23" s="31"/>
      <c r="I23" s="11"/>
      <c r="J23" s="26"/>
      <c r="K23" s="26"/>
      <c r="L23" s="26"/>
      <c r="M23" s="27"/>
      <c r="N23" s="27"/>
      <c r="O23" s="27"/>
      <c r="P23" s="27"/>
      <c r="Q23" s="27"/>
      <c r="R23" s="27"/>
      <c r="S23" s="27"/>
    </row>
    <row r="24" spans="1:19" ht="15" customHeight="1">
      <c r="A24" s="32"/>
      <c r="B24" s="33"/>
      <c r="C24" s="33"/>
      <c r="D24" s="33"/>
      <c r="E24" s="33"/>
      <c r="F24" s="33"/>
      <c r="G24" s="34"/>
      <c r="H24" s="31"/>
      <c r="I24" s="11"/>
      <c r="J24" s="26"/>
      <c r="K24" s="26"/>
      <c r="L24" s="26"/>
      <c r="M24" s="27"/>
      <c r="N24" s="27"/>
      <c r="O24" s="27"/>
      <c r="P24" s="27"/>
      <c r="Q24" s="27"/>
      <c r="R24" s="27"/>
      <c r="S24" s="27"/>
    </row>
    <row r="25" spans="1:19" ht="15" customHeight="1">
      <c r="A25" s="24"/>
      <c r="B25" s="15"/>
      <c r="C25" s="15"/>
      <c r="D25" s="15"/>
      <c r="E25" s="15"/>
      <c r="F25" s="15"/>
      <c r="G25" s="25"/>
      <c r="H25" s="11"/>
      <c r="I25" s="29" t="s">
        <v>10</v>
      </c>
      <c r="J25" s="26"/>
      <c r="K25" s="26"/>
      <c r="L25" s="26"/>
      <c r="M25" s="27"/>
      <c r="N25" s="27"/>
      <c r="O25" s="27"/>
      <c r="P25" s="27"/>
      <c r="Q25" s="27"/>
      <c r="R25" s="27"/>
      <c r="S25" s="27"/>
    </row>
    <row r="26" spans="1:19" ht="15" customHeight="1">
      <c r="A26" s="20"/>
      <c r="B26" s="21"/>
      <c r="C26" s="21"/>
      <c r="D26" s="21"/>
      <c r="E26" s="21"/>
      <c r="F26" s="21"/>
      <c r="G26" s="22"/>
      <c r="H26" s="23"/>
      <c r="I26" s="11"/>
      <c r="J26" s="26"/>
      <c r="K26" s="26"/>
      <c r="L26" s="26"/>
      <c r="M26" s="27"/>
      <c r="N26" s="27"/>
      <c r="O26" s="27"/>
      <c r="P26" s="27"/>
      <c r="Q26" s="27"/>
      <c r="R26" s="27"/>
      <c r="S26" s="27"/>
    </row>
    <row r="27" spans="1:19" ht="15" customHeight="1">
      <c r="A27" s="20"/>
      <c r="B27" s="21"/>
      <c r="C27" s="21"/>
      <c r="D27" s="21"/>
      <c r="E27" s="21"/>
      <c r="F27" s="21"/>
      <c r="G27" s="22"/>
      <c r="H27" s="23"/>
      <c r="I27" s="11"/>
      <c r="J27" s="26"/>
      <c r="K27" s="26"/>
      <c r="L27" s="26"/>
      <c r="M27" s="27"/>
      <c r="N27" s="27"/>
      <c r="O27" s="27"/>
      <c r="P27" s="27"/>
      <c r="Q27" s="27"/>
      <c r="R27" s="27"/>
      <c r="S27" s="27"/>
    </row>
    <row r="28" spans="1:19" ht="15" customHeight="1">
      <c r="A28" s="20"/>
      <c r="B28" s="21"/>
      <c r="C28" s="21"/>
      <c r="D28" s="21"/>
      <c r="E28" s="21"/>
      <c r="F28" s="21"/>
      <c r="G28" s="22"/>
      <c r="H28" s="23"/>
      <c r="I28" s="11"/>
      <c r="J28" s="26"/>
      <c r="K28" s="26"/>
      <c r="L28" s="26"/>
      <c r="M28" s="27"/>
      <c r="N28" s="27"/>
      <c r="O28" s="27"/>
      <c r="P28" s="27"/>
      <c r="Q28" s="27"/>
      <c r="R28" s="27"/>
      <c r="S28" s="27"/>
    </row>
    <row r="29" spans="1:19" ht="15" customHeight="1">
      <c r="A29" s="20"/>
      <c r="B29" s="21"/>
      <c r="C29" s="21"/>
      <c r="D29" s="21"/>
      <c r="E29" s="21"/>
      <c r="F29" s="21"/>
      <c r="G29" s="22"/>
      <c r="H29" s="23"/>
      <c r="I29" s="11"/>
      <c r="J29" s="26"/>
      <c r="K29" s="26"/>
      <c r="L29" s="26"/>
      <c r="M29" s="27"/>
      <c r="N29" s="27"/>
      <c r="O29" s="27"/>
      <c r="P29" s="27"/>
      <c r="Q29" s="27"/>
      <c r="R29" s="27"/>
      <c r="S29" s="27"/>
    </row>
    <row r="30" spans="1:19" ht="15" customHeight="1">
      <c r="A30" s="20"/>
      <c r="B30" s="21"/>
      <c r="C30" s="21"/>
      <c r="D30" s="21"/>
      <c r="E30" s="21"/>
      <c r="F30" s="21"/>
      <c r="G30" s="20"/>
      <c r="H30" s="20"/>
      <c r="I30" s="24"/>
      <c r="J30" s="27"/>
      <c r="K30" s="27"/>
      <c r="L30" s="27"/>
      <c r="M30" s="27"/>
      <c r="N30" s="27"/>
      <c r="O30" s="27"/>
      <c r="P30" s="27"/>
      <c r="Q30" s="27"/>
      <c r="R30" s="27"/>
      <c r="S30" s="27"/>
    </row>
    <row r="31" spans="1:19" ht="15" customHeight="1">
      <c r="A31" s="20"/>
      <c r="B31" s="21"/>
      <c r="C31" s="21"/>
      <c r="D31" s="21"/>
      <c r="E31" s="21"/>
      <c r="F31" s="21"/>
      <c r="G31" s="20"/>
      <c r="H31" s="20"/>
      <c r="I31" s="24"/>
      <c r="J31" s="27"/>
      <c r="K31" s="27"/>
      <c r="L31" s="27"/>
      <c r="M31" s="27"/>
      <c r="N31" s="27"/>
      <c r="O31" s="27"/>
      <c r="P31" s="27"/>
      <c r="Q31" s="27"/>
      <c r="R31" s="27"/>
      <c r="S31" s="27"/>
    </row>
    <row r="32" spans="1:19" ht="15" customHeight="1">
      <c r="A32" s="20"/>
      <c r="B32" s="20"/>
      <c r="C32" s="20"/>
      <c r="D32" s="20"/>
      <c r="E32" s="23"/>
      <c r="F32" s="20"/>
      <c r="G32" s="20"/>
      <c r="H32" s="20"/>
      <c r="I32" s="24"/>
      <c r="J32" s="27"/>
      <c r="K32" s="27"/>
      <c r="L32" s="27"/>
      <c r="M32" s="27"/>
      <c r="N32" s="27"/>
      <c r="O32" s="27"/>
      <c r="P32" s="27"/>
      <c r="Q32" s="27"/>
      <c r="R32" s="27"/>
      <c r="S32" s="27"/>
    </row>
    <row r="33" spans="1:19" ht="15" customHeight="1">
      <c r="A33" s="20"/>
      <c r="B33" s="20"/>
      <c r="C33" s="20"/>
      <c r="D33" s="20"/>
      <c r="E33" s="23"/>
      <c r="F33" s="20"/>
      <c r="G33" s="20"/>
      <c r="H33" s="20"/>
      <c r="I33" s="24"/>
      <c r="J33" s="27"/>
      <c r="K33" s="27"/>
      <c r="L33" s="27"/>
      <c r="M33" s="27"/>
      <c r="N33" s="27"/>
      <c r="O33" s="27"/>
      <c r="P33" s="27"/>
      <c r="Q33" s="27"/>
      <c r="R33" s="27"/>
      <c r="S33" s="27"/>
    </row>
    <row r="34" spans="1:19" ht="15" customHeight="1">
      <c r="A34" s="20"/>
      <c r="B34" s="20"/>
      <c r="C34" s="20"/>
      <c r="D34" s="20"/>
      <c r="E34" s="23"/>
      <c r="F34" s="20"/>
      <c r="G34" s="20"/>
      <c r="H34" s="20"/>
      <c r="I34" s="24"/>
      <c r="J34" s="27"/>
      <c r="K34" s="27"/>
      <c r="L34" s="27"/>
      <c r="M34" s="27"/>
      <c r="N34" s="27"/>
      <c r="O34" s="27"/>
      <c r="P34" s="27"/>
      <c r="Q34" s="27"/>
      <c r="R34" s="27"/>
      <c r="S34" s="27"/>
    </row>
    <row r="35" spans="1:19" ht="15" customHeight="1">
      <c r="A35" s="20"/>
      <c r="B35" s="20"/>
      <c r="C35" s="20"/>
      <c r="D35" s="20"/>
      <c r="E35" s="23"/>
      <c r="F35" s="20"/>
      <c r="G35" s="20"/>
      <c r="H35" s="20"/>
      <c r="I35" s="24"/>
      <c r="J35" s="27"/>
      <c r="K35" s="27"/>
      <c r="L35" s="27"/>
      <c r="M35" s="27"/>
      <c r="N35" s="27"/>
      <c r="O35" s="27"/>
      <c r="P35" s="27"/>
      <c r="Q35" s="27"/>
      <c r="R35" s="27"/>
      <c r="S35" s="27"/>
    </row>
    <row r="36" spans="1:19" ht="15" customHeight="1">
      <c r="A36" s="20"/>
      <c r="B36" s="20"/>
      <c r="C36" s="20"/>
      <c r="D36" s="20"/>
      <c r="E36" s="23"/>
      <c r="F36" s="20"/>
      <c r="G36" s="20"/>
      <c r="H36" s="20"/>
      <c r="I36" s="24"/>
      <c r="J36" s="27"/>
      <c r="K36" s="27"/>
      <c r="L36" s="27"/>
      <c r="M36" s="27"/>
      <c r="N36" s="27"/>
      <c r="O36" s="27"/>
      <c r="P36" s="27"/>
      <c r="Q36" s="27"/>
      <c r="R36" s="27"/>
      <c r="S36" s="27"/>
    </row>
    <row r="37" spans="1:19" ht="15" customHeight="1">
      <c r="A37" s="20"/>
      <c r="B37" s="20"/>
      <c r="C37" s="20"/>
      <c r="D37" s="20"/>
      <c r="E37" s="23"/>
      <c r="F37" s="20"/>
      <c r="G37" s="20"/>
      <c r="H37" s="20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</row>
    <row r="38" spans="1:19">
      <c r="A38" s="20"/>
      <c r="B38" s="20"/>
      <c r="C38" s="20"/>
      <c r="D38" s="20"/>
      <c r="E38" s="23"/>
      <c r="F38" s="20"/>
      <c r="G38" s="20"/>
      <c r="H38" s="20"/>
      <c r="J38" s="24"/>
      <c r="K38" s="24"/>
      <c r="L38" s="24"/>
      <c r="M38" s="24"/>
      <c r="N38" s="24"/>
      <c r="O38" s="24"/>
      <c r="P38" s="24"/>
      <c r="Q38" s="24"/>
      <c r="R38" s="24"/>
      <c r="S38" s="24"/>
    </row>
    <row r="39" spans="1:19">
      <c r="A39" s="20"/>
      <c r="B39" s="20"/>
      <c r="C39" s="20"/>
      <c r="D39" s="20"/>
      <c r="E39" s="23"/>
      <c r="F39" s="20"/>
      <c r="G39" s="20"/>
      <c r="H39" s="20"/>
    </row>
    <row r="40" spans="1:19">
      <c r="A40" s="20"/>
      <c r="B40" s="20"/>
      <c r="C40" s="20"/>
      <c r="D40" s="20"/>
      <c r="E40" s="23"/>
      <c r="F40" s="20"/>
      <c r="G40" s="20"/>
      <c r="H40" s="20"/>
    </row>
    <row r="41" spans="1:19">
      <c r="A41" s="20"/>
      <c r="B41" s="20"/>
      <c r="C41" s="20"/>
      <c r="D41" s="20"/>
      <c r="E41" s="23"/>
      <c r="F41" s="20"/>
      <c r="G41" s="20"/>
      <c r="H41" s="20"/>
    </row>
    <row r="42" spans="1:19">
      <c r="A42" s="20"/>
      <c r="B42" s="20"/>
      <c r="C42" s="23"/>
      <c r="D42" s="23"/>
      <c r="E42" s="23"/>
      <c r="F42" s="23"/>
      <c r="G42" s="23"/>
      <c r="H42" s="20"/>
    </row>
    <row r="43" spans="1:19">
      <c r="A43" s="20"/>
      <c r="B43" s="20"/>
      <c r="C43" s="20"/>
      <c r="D43" s="20"/>
      <c r="E43" s="23"/>
      <c r="F43" s="20"/>
      <c r="G43" s="20"/>
      <c r="H43" s="20"/>
    </row>
    <row r="44" spans="1:19">
      <c r="A44" s="24"/>
      <c r="B44" s="24"/>
      <c r="C44" s="24"/>
      <c r="D44" s="24"/>
      <c r="E44" s="11"/>
      <c r="F44" s="24"/>
      <c r="G44" s="24"/>
      <c r="H44" s="24"/>
    </row>
    <row r="46" spans="1:19">
      <c r="C46" s="30" t="s">
        <v>11</v>
      </c>
      <c r="D46" s="30" t="s">
        <v>6</v>
      </c>
      <c r="E46" s="30" t="s">
        <v>7</v>
      </c>
      <c r="F46" s="30" t="s">
        <v>8</v>
      </c>
      <c r="G46" s="30" t="s">
        <v>12</v>
      </c>
      <c r="H46" s="69"/>
      <c r="I46" s="69"/>
    </row>
    <row r="47" spans="1:19">
      <c r="A47" s="74" t="s">
        <v>78</v>
      </c>
      <c r="B47" s="75"/>
      <c r="C47" s="39">
        <f t="shared" ref="C47:F47" si="0">C48-C49+C50</f>
        <v>185646</v>
      </c>
      <c r="D47" s="39">
        <f t="shared" si="0"/>
        <v>196967</v>
      </c>
      <c r="E47" s="39">
        <f t="shared" si="0"/>
        <v>201391</v>
      </c>
      <c r="F47" s="39">
        <f t="shared" si="0"/>
        <v>168736</v>
      </c>
      <c r="G47" s="39">
        <f>G48-G49+G50</f>
        <v>163400</v>
      </c>
      <c r="H47" s="69"/>
      <c r="I47" s="69"/>
    </row>
    <row r="48" spans="1:19">
      <c r="A48" s="74" t="s">
        <v>16</v>
      </c>
      <c r="B48" s="75"/>
      <c r="C48" s="38">
        <v>117705</v>
      </c>
      <c r="D48" s="38">
        <v>128709</v>
      </c>
      <c r="E48" s="38">
        <v>140293</v>
      </c>
      <c r="F48" s="39">
        <v>121251</v>
      </c>
      <c r="G48" s="39">
        <v>125903</v>
      </c>
      <c r="H48" s="12" t="s">
        <v>66</v>
      </c>
      <c r="I48" s="12"/>
    </row>
    <row r="49" spans="1:9">
      <c r="A49" s="74" t="s">
        <v>63</v>
      </c>
      <c r="B49" s="74"/>
      <c r="C49" s="38">
        <v>0</v>
      </c>
      <c r="D49" s="38">
        <v>0</v>
      </c>
      <c r="E49" s="38">
        <v>0</v>
      </c>
      <c r="F49" s="39">
        <v>0</v>
      </c>
      <c r="G49" s="39">
        <v>0</v>
      </c>
      <c r="H49" s="59" t="s">
        <v>67</v>
      </c>
      <c r="I49" s="12"/>
    </row>
    <row r="50" spans="1:9">
      <c r="A50" s="67" t="s">
        <v>62</v>
      </c>
      <c r="B50" s="68"/>
      <c r="C50" s="49">
        <v>67941</v>
      </c>
      <c r="D50" s="49">
        <v>68258</v>
      </c>
      <c r="E50" s="49">
        <v>61098</v>
      </c>
      <c r="F50" s="49">
        <v>47485</v>
      </c>
      <c r="G50" s="49">
        <v>37497</v>
      </c>
      <c r="H50" s="12" t="s">
        <v>65</v>
      </c>
      <c r="I50" s="12"/>
    </row>
    <row r="51" spans="1:9" ht="14.25" thickBot="1">
      <c r="A51" s="74" t="s">
        <v>35</v>
      </c>
      <c r="B51" s="75"/>
      <c r="C51" s="38">
        <v>446822</v>
      </c>
      <c r="D51" s="38">
        <v>424875</v>
      </c>
      <c r="E51" s="38">
        <v>421719</v>
      </c>
      <c r="F51" s="39">
        <v>406058</v>
      </c>
      <c r="G51" s="39">
        <v>397904</v>
      </c>
      <c r="H51" s="69" t="s">
        <v>64</v>
      </c>
      <c r="I51" s="69"/>
    </row>
    <row r="52" spans="1:9" ht="14.25" thickBot="1">
      <c r="A52" s="70" t="s">
        <v>34</v>
      </c>
      <c r="B52" s="71"/>
      <c r="C52" s="40">
        <f>C47/C51*1000</f>
        <v>415.48088500566223</v>
      </c>
      <c r="D52" s="40">
        <f>D47/D51*1000</f>
        <v>463.58811415122091</v>
      </c>
      <c r="E52" s="41">
        <f>E47/E51*1000</f>
        <v>477.54784584047673</v>
      </c>
      <c r="F52" s="40">
        <f>F47/F51*1000</f>
        <v>415.54654753754386</v>
      </c>
      <c r="G52" s="42">
        <f>G47/G51*1000</f>
        <v>410.65181551328965</v>
      </c>
      <c r="H52" s="72"/>
      <c r="I52" s="69"/>
    </row>
    <row r="53" spans="1:9">
      <c r="A53" s="73" t="s">
        <v>28</v>
      </c>
      <c r="B53" s="73"/>
      <c r="C53" s="44">
        <v>270.7</v>
      </c>
      <c r="D53" s="44">
        <v>275.86</v>
      </c>
      <c r="E53" s="44">
        <v>501.18</v>
      </c>
      <c r="F53" s="44">
        <v>376.61</v>
      </c>
      <c r="G53" s="44">
        <v>440.03</v>
      </c>
    </row>
    <row r="54" spans="1:9">
      <c r="C54" s="35"/>
      <c r="D54" s="35"/>
      <c r="E54" s="36"/>
      <c r="F54" s="35"/>
      <c r="G54" s="35"/>
    </row>
  </sheetData>
  <mergeCells count="14">
    <mergeCell ref="A2:A3"/>
    <mergeCell ref="B2:C3"/>
    <mergeCell ref="A51:B51"/>
    <mergeCell ref="D2:H3"/>
    <mergeCell ref="H46:I46"/>
    <mergeCell ref="A47:B47"/>
    <mergeCell ref="H47:I47"/>
    <mergeCell ref="A48:B48"/>
    <mergeCell ref="H51:I51"/>
    <mergeCell ref="A52:B52"/>
    <mergeCell ref="H52:I52"/>
    <mergeCell ref="A53:B53"/>
    <mergeCell ref="A49:B49"/>
    <mergeCell ref="A50:B50"/>
  </mergeCells>
  <phoneticPr fontId="2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Footer>&amp;R&amp;F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S53"/>
  <sheetViews>
    <sheetView showGridLines="0" showRowColHeaders="0" view="pageBreakPreview" zoomScaleNormal="100" zoomScaleSheetLayoutView="100" workbookViewId="0">
      <selection activeCell="M40" sqref="M40"/>
    </sheetView>
  </sheetViews>
  <sheetFormatPr defaultRowHeight="13.5"/>
  <cols>
    <col min="1" max="2" width="9" style="1"/>
    <col min="3" max="4" width="9" style="1" customWidth="1"/>
    <col min="5" max="5" width="9" style="13" customWidth="1"/>
    <col min="6" max="6" width="9" style="1" customWidth="1"/>
    <col min="7" max="8" width="9" style="1"/>
    <col min="9" max="9" width="6.25" style="1" customWidth="1"/>
    <col min="10" max="16384" width="9" style="1"/>
  </cols>
  <sheetData>
    <row r="1" spans="1:19" ht="3.75" customHeight="1" thickBot="1">
      <c r="B1" s="7"/>
      <c r="C1" s="6"/>
      <c r="D1" s="7"/>
      <c r="E1" s="8"/>
      <c r="F1" s="14"/>
      <c r="G1" s="14"/>
      <c r="I1" s="13"/>
      <c r="J1" s="13"/>
      <c r="K1" s="13"/>
      <c r="L1" s="13"/>
      <c r="M1" s="13"/>
    </row>
    <row r="2" spans="1:19" ht="15" customHeight="1">
      <c r="A2" s="78" t="s">
        <v>9</v>
      </c>
      <c r="B2" s="80" t="s">
        <v>2</v>
      </c>
      <c r="C2" s="81"/>
      <c r="D2" s="84" t="s">
        <v>45</v>
      </c>
      <c r="E2" s="85"/>
      <c r="F2" s="85"/>
      <c r="G2" s="85"/>
      <c r="H2" s="86"/>
      <c r="J2" s="12"/>
      <c r="K2" s="12"/>
    </row>
    <row r="3" spans="1:19" ht="15" customHeight="1" thickBot="1">
      <c r="A3" s="79"/>
      <c r="B3" s="82"/>
      <c r="C3" s="83"/>
      <c r="D3" s="87"/>
      <c r="E3" s="88"/>
      <c r="F3" s="88"/>
      <c r="G3" s="88"/>
      <c r="H3" s="89"/>
      <c r="J3" s="12"/>
      <c r="K3" s="12"/>
    </row>
    <row r="4" spans="1:19" ht="3.75" customHeight="1">
      <c r="B4" s="7"/>
      <c r="C4" s="6"/>
      <c r="D4" s="7"/>
      <c r="E4" s="8"/>
      <c r="F4" s="14"/>
      <c r="G4" s="14"/>
      <c r="H4" s="13"/>
      <c r="I4" s="13"/>
      <c r="J4" s="13"/>
      <c r="K4" s="13"/>
      <c r="L4" s="13"/>
    </row>
    <row r="5" spans="1:19" ht="3.75" customHeight="1">
      <c r="B5" s="5"/>
      <c r="C5" s="6"/>
      <c r="D5" s="5"/>
      <c r="E5" s="5"/>
      <c r="F5" s="14"/>
      <c r="G5" s="14"/>
      <c r="H5" s="13"/>
      <c r="I5" s="13"/>
      <c r="J5" s="13"/>
      <c r="K5" s="13"/>
      <c r="L5" s="13"/>
    </row>
    <row r="6" spans="1:19" ht="15" customHeight="1">
      <c r="B6" s="3"/>
      <c r="C6" s="4"/>
      <c r="D6" s="4"/>
      <c r="E6" s="9"/>
      <c r="F6" s="14"/>
      <c r="G6" s="14"/>
      <c r="H6" s="13"/>
      <c r="I6" s="13"/>
      <c r="J6" s="13"/>
      <c r="K6" s="13"/>
      <c r="L6" s="13"/>
    </row>
    <row r="7" spans="1:19" ht="15" customHeight="1">
      <c r="A7" s="16"/>
      <c r="B7" s="17"/>
      <c r="C7" s="17"/>
      <c r="D7" s="17"/>
      <c r="E7" s="17"/>
      <c r="F7" s="17"/>
      <c r="G7" s="18"/>
      <c r="H7" s="19"/>
      <c r="I7" s="28"/>
      <c r="J7" s="13"/>
      <c r="K7" s="13"/>
      <c r="L7" s="13"/>
    </row>
    <row r="8" spans="1:19" ht="15" customHeight="1">
      <c r="A8" s="16"/>
      <c r="B8" s="17"/>
      <c r="C8" s="17"/>
      <c r="D8" s="17"/>
      <c r="E8" s="17"/>
      <c r="F8" s="17"/>
      <c r="G8" s="18"/>
      <c r="H8" s="19"/>
      <c r="I8" s="28"/>
      <c r="J8" s="13"/>
      <c r="K8" s="13"/>
      <c r="L8" s="13"/>
    </row>
    <row r="9" spans="1:19" ht="15" customHeight="1">
      <c r="A9" s="16"/>
      <c r="B9" s="17"/>
      <c r="C9" s="17"/>
      <c r="D9" s="17"/>
      <c r="E9" s="17"/>
      <c r="F9" s="17"/>
      <c r="G9" s="18"/>
      <c r="H9" s="19"/>
      <c r="I9" s="28"/>
      <c r="J9" s="13"/>
      <c r="K9" s="13"/>
      <c r="L9" s="13"/>
    </row>
    <row r="10" spans="1:19" ht="15" customHeight="1">
      <c r="A10" s="16"/>
      <c r="B10" s="17"/>
      <c r="C10" s="17"/>
      <c r="D10" s="17"/>
      <c r="E10" s="17"/>
      <c r="F10" s="17"/>
      <c r="G10" s="18"/>
      <c r="H10" s="19"/>
      <c r="I10" s="28"/>
      <c r="J10" s="11"/>
      <c r="K10" s="11"/>
      <c r="L10" s="11"/>
      <c r="M10" s="24"/>
      <c r="N10" s="24"/>
      <c r="O10" s="24"/>
      <c r="P10" s="24"/>
      <c r="Q10" s="24"/>
    </row>
    <row r="11" spans="1:19" ht="15" customHeight="1">
      <c r="A11" s="16"/>
      <c r="B11" s="17"/>
      <c r="C11" s="17"/>
      <c r="D11" s="17"/>
      <c r="E11" s="17"/>
      <c r="F11" s="17"/>
      <c r="G11" s="18"/>
      <c r="H11" s="19"/>
      <c r="I11" s="28"/>
      <c r="J11" s="11"/>
      <c r="K11" s="11"/>
      <c r="L11" s="11"/>
      <c r="M11" s="24"/>
      <c r="N11" s="24"/>
      <c r="O11" s="24"/>
      <c r="P11" s="24"/>
      <c r="Q11" s="24"/>
    </row>
    <row r="12" spans="1:19" ht="15" customHeight="1">
      <c r="A12" s="16"/>
      <c r="B12" s="17"/>
      <c r="C12" s="17"/>
      <c r="D12" s="17"/>
      <c r="E12" s="17"/>
      <c r="F12" s="17"/>
      <c r="G12" s="18"/>
      <c r="H12" s="19"/>
      <c r="I12" s="28"/>
      <c r="J12" s="11"/>
      <c r="K12" s="11"/>
      <c r="L12" s="11"/>
      <c r="M12" s="24"/>
      <c r="N12" s="24"/>
      <c r="O12" s="24"/>
      <c r="P12" s="24"/>
      <c r="Q12" s="24"/>
      <c r="R12" s="24"/>
      <c r="S12" s="24"/>
    </row>
    <row r="13" spans="1:19" ht="15" customHeight="1">
      <c r="A13" s="16"/>
      <c r="B13" s="17"/>
      <c r="C13" s="17"/>
      <c r="D13" s="17"/>
      <c r="E13" s="17"/>
      <c r="F13" s="17"/>
      <c r="G13" s="18"/>
      <c r="H13" s="19"/>
      <c r="I13" s="28"/>
      <c r="J13" s="11"/>
      <c r="K13" s="11"/>
      <c r="L13" s="11"/>
      <c r="M13" s="24"/>
      <c r="N13" s="24"/>
      <c r="O13" s="24"/>
      <c r="P13" s="24"/>
      <c r="Q13" s="24"/>
      <c r="R13" s="24"/>
      <c r="S13" s="24"/>
    </row>
    <row r="14" spans="1:19" ht="15" customHeight="1">
      <c r="A14" s="16"/>
      <c r="B14" s="17"/>
      <c r="C14" s="17"/>
      <c r="D14" s="17"/>
      <c r="E14" s="17"/>
      <c r="F14" s="17"/>
      <c r="G14" s="18"/>
      <c r="H14" s="19"/>
      <c r="I14" s="28"/>
      <c r="J14" s="26"/>
      <c r="K14" s="26"/>
      <c r="L14" s="26"/>
      <c r="M14" s="27"/>
      <c r="N14" s="27"/>
      <c r="O14" s="27"/>
      <c r="P14" s="27"/>
      <c r="Q14" s="27"/>
      <c r="R14" s="27"/>
      <c r="S14" s="27"/>
    </row>
    <row r="15" spans="1:19" ht="15" customHeight="1">
      <c r="A15" s="16"/>
      <c r="B15" s="17"/>
      <c r="C15" s="17"/>
      <c r="D15" s="17"/>
      <c r="E15" s="17"/>
      <c r="F15" s="17"/>
      <c r="G15" s="18"/>
      <c r="H15" s="19"/>
      <c r="I15" s="28"/>
      <c r="J15" s="26"/>
      <c r="K15" s="26"/>
      <c r="L15" s="26"/>
      <c r="M15" s="27"/>
      <c r="N15" s="27"/>
      <c r="O15" s="27"/>
      <c r="P15" s="27"/>
      <c r="Q15" s="27"/>
      <c r="R15" s="27"/>
      <c r="S15" s="27"/>
    </row>
    <row r="16" spans="1:19" ht="15" customHeight="1">
      <c r="A16" s="16"/>
      <c r="B16" s="17"/>
      <c r="C16" s="17"/>
      <c r="D16" s="17"/>
      <c r="E16" s="17"/>
      <c r="F16" s="17"/>
      <c r="G16" s="18"/>
      <c r="H16" s="19"/>
      <c r="I16" s="28"/>
      <c r="J16" s="26"/>
      <c r="K16" s="26"/>
      <c r="L16" s="26"/>
      <c r="M16" s="27"/>
      <c r="N16" s="27"/>
      <c r="O16" s="27"/>
      <c r="P16" s="27"/>
      <c r="Q16" s="27"/>
      <c r="R16" s="27"/>
      <c r="S16" s="27"/>
    </row>
    <row r="17" spans="1:19" ht="15" customHeight="1">
      <c r="A17" s="16"/>
      <c r="B17" s="17"/>
      <c r="C17" s="19"/>
      <c r="D17" s="19"/>
      <c r="E17" s="19"/>
      <c r="F17" s="19"/>
      <c r="G17" s="19"/>
      <c r="H17" s="19"/>
      <c r="I17" s="28"/>
      <c r="J17" s="26"/>
      <c r="K17" s="26"/>
      <c r="L17" s="26"/>
      <c r="M17" s="27"/>
      <c r="N17" s="27"/>
      <c r="O17" s="27"/>
      <c r="P17" s="27"/>
      <c r="Q17" s="27"/>
      <c r="R17" s="27"/>
      <c r="S17" s="27"/>
    </row>
    <row r="18" spans="1:19" ht="15" customHeight="1">
      <c r="A18" s="16"/>
      <c r="B18" s="17"/>
      <c r="C18" s="17"/>
      <c r="D18" s="17"/>
      <c r="E18" s="17"/>
      <c r="F18" s="17"/>
      <c r="G18" s="18"/>
      <c r="H18" s="19"/>
      <c r="I18" s="28"/>
      <c r="J18" s="26"/>
      <c r="K18" s="26"/>
      <c r="L18" s="26"/>
      <c r="M18" s="27"/>
      <c r="N18" s="27"/>
      <c r="O18" s="27"/>
      <c r="P18" s="27"/>
      <c r="Q18" s="27"/>
      <c r="R18" s="27"/>
      <c r="S18" s="27"/>
    </row>
    <row r="19" spans="1:19" ht="15" customHeight="1">
      <c r="A19" s="16"/>
      <c r="B19" s="17"/>
      <c r="C19" s="17"/>
      <c r="D19" s="17"/>
      <c r="E19" s="17"/>
      <c r="F19" s="17"/>
      <c r="G19" s="18"/>
      <c r="H19" s="19"/>
      <c r="I19" s="28"/>
      <c r="J19" s="26"/>
      <c r="K19" s="26"/>
      <c r="L19" s="26"/>
      <c r="M19" s="27"/>
      <c r="N19" s="27"/>
      <c r="O19" s="27"/>
      <c r="P19" s="27"/>
      <c r="Q19" s="27"/>
      <c r="R19" s="27"/>
      <c r="S19" s="27"/>
    </row>
    <row r="20" spans="1:19" ht="15" customHeight="1">
      <c r="A20" s="16"/>
      <c r="B20" s="17"/>
      <c r="C20" s="17"/>
      <c r="D20" s="17"/>
      <c r="E20" s="17"/>
      <c r="F20" s="17"/>
      <c r="G20" s="18"/>
      <c r="H20" s="19"/>
      <c r="I20" s="28"/>
      <c r="J20" s="26"/>
      <c r="K20" s="26"/>
      <c r="L20" s="26"/>
      <c r="M20" s="27"/>
      <c r="N20" s="27"/>
      <c r="O20" s="27"/>
      <c r="P20" s="27"/>
      <c r="Q20" s="27"/>
      <c r="R20" s="27"/>
      <c r="S20" s="27"/>
    </row>
    <row r="21" spans="1:19" ht="15" customHeight="1">
      <c r="A21" s="16"/>
      <c r="B21" s="17"/>
      <c r="C21" s="17"/>
      <c r="D21" s="17"/>
      <c r="E21" s="17"/>
      <c r="F21" s="17"/>
      <c r="G21" s="18"/>
      <c r="H21" s="19"/>
      <c r="I21" s="28"/>
      <c r="J21" s="26"/>
      <c r="K21" s="26"/>
      <c r="L21" s="26"/>
      <c r="M21" s="27"/>
      <c r="N21" s="27"/>
      <c r="O21" s="27"/>
      <c r="P21" s="27"/>
      <c r="Q21" s="27"/>
      <c r="R21" s="27"/>
      <c r="S21" s="27"/>
    </row>
    <row r="22" spans="1:19" ht="15" customHeight="1">
      <c r="A22" s="32"/>
      <c r="B22" s="33"/>
      <c r="C22" s="33"/>
      <c r="D22" s="33"/>
      <c r="E22" s="33"/>
      <c r="F22" s="33"/>
      <c r="G22" s="34"/>
      <c r="H22" s="31"/>
      <c r="J22" s="26"/>
      <c r="K22" s="26"/>
      <c r="L22" s="26"/>
      <c r="M22" s="27"/>
      <c r="N22" s="27"/>
      <c r="O22" s="27"/>
      <c r="P22" s="27"/>
      <c r="Q22" s="27"/>
      <c r="R22" s="27"/>
      <c r="S22" s="27"/>
    </row>
    <row r="23" spans="1:19" ht="15" customHeight="1">
      <c r="A23" s="32"/>
      <c r="B23" s="33"/>
      <c r="C23" s="33"/>
      <c r="D23" s="33"/>
      <c r="E23" s="33"/>
      <c r="F23" s="33"/>
      <c r="G23" s="34"/>
      <c r="H23" s="31"/>
      <c r="I23" s="11"/>
      <c r="J23" s="26"/>
      <c r="K23" s="26"/>
      <c r="L23" s="26"/>
      <c r="M23" s="27"/>
      <c r="N23" s="27"/>
      <c r="O23" s="27"/>
      <c r="P23" s="27"/>
      <c r="Q23" s="27"/>
      <c r="R23" s="27"/>
      <c r="S23" s="27"/>
    </row>
    <row r="24" spans="1:19" ht="15" customHeight="1">
      <c r="A24" s="32"/>
      <c r="B24" s="33"/>
      <c r="C24" s="33"/>
      <c r="D24" s="33"/>
      <c r="E24" s="33"/>
      <c r="F24" s="33"/>
      <c r="G24" s="34"/>
      <c r="H24" s="31"/>
      <c r="I24" s="11"/>
      <c r="J24" s="26"/>
      <c r="K24" s="26"/>
      <c r="L24" s="26"/>
      <c r="M24" s="27"/>
      <c r="N24" s="27"/>
      <c r="O24" s="27"/>
      <c r="P24" s="27"/>
      <c r="Q24" s="27"/>
      <c r="R24" s="27"/>
      <c r="S24" s="27"/>
    </row>
    <row r="25" spans="1:19" ht="15" customHeight="1">
      <c r="A25" s="24"/>
      <c r="B25" s="15"/>
      <c r="C25" s="15"/>
      <c r="D25" s="15"/>
      <c r="E25" s="15"/>
      <c r="F25" s="15"/>
      <c r="G25" s="25"/>
      <c r="H25" s="11"/>
      <c r="I25" s="29" t="s">
        <v>10</v>
      </c>
      <c r="J25" s="26"/>
      <c r="K25" s="26"/>
      <c r="L25" s="26"/>
      <c r="M25" s="27"/>
      <c r="N25" s="27"/>
      <c r="O25" s="27"/>
      <c r="P25" s="27"/>
      <c r="Q25" s="27"/>
      <c r="R25" s="27"/>
      <c r="S25" s="27"/>
    </row>
    <row r="26" spans="1:19" ht="15" customHeight="1">
      <c r="A26" s="20"/>
      <c r="B26" s="21"/>
      <c r="C26" s="21"/>
      <c r="D26" s="21"/>
      <c r="E26" s="21"/>
      <c r="F26" s="21"/>
      <c r="G26" s="22"/>
      <c r="H26" s="23"/>
      <c r="I26" s="11"/>
      <c r="J26" s="26"/>
      <c r="K26" s="26"/>
      <c r="L26" s="26"/>
      <c r="M26" s="27"/>
      <c r="N26" s="27"/>
      <c r="O26" s="27"/>
      <c r="P26" s="27"/>
      <c r="Q26" s="27"/>
      <c r="R26" s="27"/>
      <c r="S26" s="27"/>
    </row>
    <row r="27" spans="1:19" ht="15" customHeight="1">
      <c r="A27" s="20"/>
      <c r="B27" s="21"/>
      <c r="C27" s="21"/>
      <c r="D27" s="21"/>
      <c r="E27" s="21"/>
      <c r="F27" s="21"/>
      <c r="G27" s="22"/>
      <c r="H27" s="23"/>
      <c r="I27" s="11"/>
      <c r="J27" s="26"/>
      <c r="K27" s="26"/>
      <c r="L27" s="26"/>
      <c r="M27" s="27"/>
      <c r="N27" s="27"/>
      <c r="O27" s="27"/>
      <c r="P27" s="27"/>
      <c r="Q27" s="27"/>
      <c r="R27" s="27"/>
      <c r="S27" s="27"/>
    </row>
    <row r="28" spans="1:19" ht="15" customHeight="1">
      <c r="A28" s="20"/>
      <c r="B28" s="21"/>
      <c r="C28" s="21"/>
      <c r="D28" s="21"/>
      <c r="E28" s="21"/>
      <c r="F28" s="21"/>
      <c r="G28" s="22"/>
      <c r="H28" s="23"/>
      <c r="I28" s="11"/>
      <c r="J28" s="26"/>
      <c r="K28" s="26"/>
      <c r="L28" s="26"/>
      <c r="M28" s="27"/>
      <c r="N28" s="27"/>
      <c r="O28" s="27"/>
      <c r="P28" s="27"/>
      <c r="Q28" s="27"/>
      <c r="R28" s="27"/>
      <c r="S28" s="27"/>
    </row>
    <row r="29" spans="1:19" ht="15" customHeight="1">
      <c r="A29" s="20"/>
      <c r="B29" s="21"/>
      <c r="C29" s="21"/>
      <c r="D29" s="21"/>
      <c r="E29" s="21"/>
      <c r="F29" s="21"/>
      <c r="G29" s="22"/>
      <c r="H29" s="23"/>
      <c r="I29" s="11"/>
      <c r="J29" s="26"/>
      <c r="K29" s="26"/>
      <c r="L29" s="26"/>
      <c r="M29" s="27"/>
      <c r="N29" s="27"/>
      <c r="O29" s="27"/>
      <c r="P29" s="27"/>
      <c r="Q29" s="27"/>
      <c r="R29" s="27"/>
      <c r="S29" s="27"/>
    </row>
    <row r="30" spans="1:19" ht="15" customHeight="1">
      <c r="A30" s="20"/>
      <c r="B30" s="21"/>
      <c r="C30" s="21"/>
      <c r="D30" s="21"/>
      <c r="E30" s="21"/>
      <c r="F30" s="21"/>
      <c r="G30" s="20"/>
      <c r="H30" s="20"/>
      <c r="I30" s="24"/>
      <c r="J30" s="27"/>
      <c r="K30" s="27"/>
      <c r="L30" s="27"/>
      <c r="M30" s="27"/>
      <c r="N30" s="27"/>
      <c r="O30" s="27"/>
      <c r="P30" s="27"/>
      <c r="Q30" s="27"/>
      <c r="R30" s="27"/>
      <c r="S30" s="27"/>
    </row>
    <row r="31" spans="1:19" ht="15" customHeight="1">
      <c r="A31" s="20"/>
      <c r="B31" s="21"/>
      <c r="C31" s="21"/>
      <c r="D31" s="21"/>
      <c r="E31" s="21"/>
      <c r="F31" s="21"/>
      <c r="G31" s="20"/>
      <c r="H31" s="20"/>
      <c r="I31" s="24"/>
      <c r="J31" s="27"/>
      <c r="K31" s="27"/>
      <c r="L31" s="27"/>
      <c r="M31" s="27"/>
      <c r="N31" s="27"/>
      <c r="O31" s="27"/>
      <c r="P31" s="27"/>
      <c r="Q31" s="27"/>
      <c r="R31" s="27"/>
      <c r="S31" s="27"/>
    </row>
    <row r="32" spans="1:19" ht="15" customHeight="1">
      <c r="A32" s="20"/>
      <c r="B32" s="20"/>
      <c r="C32" s="20"/>
      <c r="D32" s="20"/>
      <c r="E32" s="23"/>
      <c r="F32" s="20"/>
      <c r="G32" s="20"/>
      <c r="H32" s="20"/>
      <c r="I32" s="24"/>
      <c r="J32" s="27"/>
      <c r="K32" s="27"/>
      <c r="L32" s="27"/>
      <c r="M32" s="27"/>
      <c r="N32" s="27"/>
      <c r="O32" s="27"/>
      <c r="P32" s="27"/>
      <c r="Q32" s="27"/>
      <c r="R32" s="27"/>
      <c r="S32" s="27"/>
    </row>
    <row r="33" spans="1:19" ht="15" customHeight="1">
      <c r="A33" s="20"/>
      <c r="B33" s="20"/>
      <c r="C33" s="20"/>
      <c r="D33" s="20"/>
      <c r="E33" s="23"/>
      <c r="F33" s="20"/>
      <c r="G33" s="20"/>
      <c r="H33" s="20"/>
      <c r="I33" s="24"/>
      <c r="J33" s="27"/>
      <c r="K33" s="27"/>
      <c r="L33" s="27"/>
      <c r="M33" s="27"/>
      <c r="N33" s="27"/>
      <c r="O33" s="27"/>
      <c r="P33" s="27"/>
      <c r="Q33" s="27"/>
      <c r="R33" s="27"/>
      <c r="S33" s="27"/>
    </row>
    <row r="34" spans="1:19" ht="15" customHeight="1">
      <c r="A34" s="20"/>
      <c r="B34" s="20"/>
      <c r="C34" s="20"/>
      <c r="D34" s="20"/>
      <c r="E34" s="23"/>
      <c r="F34" s="20"/>
      <c r="G34" s="20"/>
      <c r="H34" s="20"/>
      <c r="I34" s="24"/>
      <c r="J34" s="27"/>
      <c r="K34" s="27"/>
      <c r="L34" s="27"/>
      <c r="M34" s="27"/>
      <c r="N34" s="27"/>
      <c r="O34" s="27"/>
      <c r="P34" s="27"/>
      <c r="Q34" s="27"/>
      <c r="R34" s="27"/>
      <c r="S34" s="27"/>
    </row>
    <row r="35" spans="1:19" ht="15" customHeight="1">
      <c r="A35" s="20"/>
      <c r="B35" s="20"/>
      <c r="C35" s="20"/>
      <c r="D35" s="20"/>
      <c r="E35" s="23"/>
      <c r="F35" s="20"/>
      <c r="G35" s="20"/>
      <c r="H35" s="20"/>
      <c r="I35" s="24"/>
      <c r="J35" s="27"/>
      <c r="K35" s="27"/>
      <c r="L35" s="27"/>
      <c r="M35" s="27"/>
      <c r="N35" s="27"/>
      <c r="O35" s="27"/>
      <c r="P35" s="27"/>
      <c r="Q35" s="27"/>
      <c r="R35" s="27"/>
      <c r="S35" s="27"/>
    </row>
    <row r="36" spans="1:19" ht="15" customHeight="1">
      <c r="A36" s="20"/>
      <c r="B36" s="20"/>
      <c r="C36" s="20"/>
      <c r="D36" s="20"/>
      <c r="E36" s="23"/>
      <c r="F36" s="20"/>
      <c r="G36" s="20"/>
      <c r="H36" s="20"/>
      <c r="I36" s="24"/>
      <c r="J36" s="27"/>
      <c r="K36" s="27"/>
      <c r="L36" s="27"/>
      <c r="M36" s="27"/>
      <c r="N36" s="27"/>
      <c r="O36" s="27"/>
      <c r="P36" s="27"/>
      <c r="Q36" s="27"/>
      <c r="R36" s="27"/>
      <c r="S36" s="27"/>
    </row>
    <row r="37" spans="1:19" ht="15" customHeight="1">
      <c r="A37" s="20"/>
      <c r="B37" s="20"/>
      <c r="C37" s="20"/>
      <c r="D37" s="20"/>
      <c r="E37" s="23"/>
      <c r="F37" s="20"/>
      <c r="G37" s="20"/>
      <c r="H37" s="20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</row>
    <row r="38" spans="1:19">
      <c r="A38" s="20"/>
      <c r="B38" s="20"/>
      <c r="C38" s="20"/>
      <c r="D38" s="20"/>
      <c r="E38" s="23"/>
      <c r="F38" s="20"/>
      <c r="G38" s="20"/>
      <c r="H38" s="20"/>
      <c r="J38" s="24"/>
      <c r="K38" s="24"/>
      <c r="L38" s="24"/>
      <c r="M38" s="24"/>
      <c r="N38" s="24"/>
      <c r="O38" s="24"/>
      <c r="P38" s="24"/>
      <c r="Q38" s="24"/>
      <c r="R38" s="24"/>
      <c r="S38" s="24"/>
    </row>
    <row r="39" spans="1:19">
      <c r="A39" s="20"/>
      <c r="B39" s="20"/>
      <c r="C39" s="20"/>
      <c r="D39" s="20"/>
      <c r="E39" s="23"/>
      <c r="F39" s="20"/>
      <c r="G39" s="20"/>
      <c r="H39" s="20"/>
    </row>
    <row r="40" spans="1:19">
      <c r="A40" s="20"/>
      <c r="B40" s="20"/>
      <c r="C40" s="20"/>
      <c r="D40" s="20"/>
      <c r="E40" s="23"/>
      <c r="F40" s="20"/>
      <c r="G40" s="20"/>
      <c r="H40" s="20"/>
    </row>
    <row r="41" spans="1:19">
      <c r="A41" s="20"/>
      <c r="B41" s="20"/>
      <c r="C41" s="20"/>
      <c r="D41" s="20"/>
      <c r="E41" s="23"/>
      <c r="F41" s="20"/>
      <c r="G41" s="20"/>
      <c r="H41" s="20"/>
    </row>
    <row r="42" spans="1:19">
      <c r="A42" s="20"/>
      <c r="B42" s="20"/>
      <c r="C42" s="23"/>
      <c r="D42" s="23"/>
      <c r="E42" s="23"/>
      <c r="F42" s="23"/>
      <c r="G42" s="23"/>
      <c r="H42" s="20"/>
    </row>
    <row r="43" spans="1:19">
      <c r="A43" s="20"/>
      <c r="B43" s="20"/>
      <c r="C43" s="20"/>
      <c r="D43" s="20"/>
      <c r="E43" s="23"/>
      <c r="F43" s="20"/>
      <c r="G43" s="20"/>
      <c r="H43" s="20"/>
    </row>
    <row r="44" spans="1:19">
      <c r="A44" s="24"/>
      <c r="B44" s="24"/>
      <c r="C44" s="24"/>
      <c r="D44" s="24"/>
      <c r="E44" s="11"/>
      <c r="F44" s="24"/>
      <c r="G44" s="24"/>
      <c r="H44" s="24"/>
    </row>
    <row r="46" spans="1:19">
      <c r="C46" s="30" t="s">
        <v>11</v>
      </c>
      <c r="D46" s="30" t="s">
        <v>6</v>
      </c>
      <c r="E46" s="30" t="s">
        <v>7</v>
      </c>
      <c r="F46" s="30" t="s">
        <v>8</v>
      </c>
      <c r="G46" s="30" t="s">
        <v>12</v>
      </c>
      <c r="H46" s="69"/>
      <c r="I46" s="69"/>
    </row>
    <row r="47" spans="1:19">
      <c r="A47" s="74" t="s">
        <v>58</v>
      </c>
      <c r="B47" s="75"/>
      <c r="C47" s="39">
        <f t="shared" ref="C47" si="0">C48/366</f>
        <v>1601.2868852459017</v>
      </c>
      <c r="D47" s="39">
        <f>D48/365</f>
        <v>1737.1260273972603</v>
      </c>
      <c r="E47" s="39">
        <f t="shared" ref="E47:F47" si="1">E48/365</f>
        <v>1653.6602739726027</v>
      </c>
      <c r="F47" s="39">
        <f t="shared" si="1"/>
        <v>1744.7232876712328</v>
      </c>
      <c r="G47" s="39">
        <f>G48/366</f>
        <v>1597.9617486338798</v>
      </c>
      <c r="H47" s="69"/>
      <c r="I47" s="69"/>
    </row>
    <row r="48" spans="1:19">
      <c r="A48" s="74" t="s">
        <v>39</v>
      </c>
      <c r="B48" s="75"/>
      <c r="C48" s="39">
        <v>586071</v>
      </c>
      <c r="D48" s="39">
        <v>634051</v>
      </c>
      <c r="E48" s="39">
        <v>603586</v>
      </c>
      <c r="F48" s="39">
        <v>636824</v>
      </c>
      <c r="G48" s="39">
        <v>584854</v>
      </c>
      <c r="H48" s="69" t="s">
        <v>76</v>
      </c>
      <c r="I48" s="69"/>
    </row>
    <row r="49" spans="1:9" ht="14.25" thickBot="1">
      <c r="A49" s="74" t="s">
        <v>36</v>
      </c>
      <c r="B49" s="75"/>
      <c r="C49" s="38">
        <v>2731</v>
      </c>
      <c r="D49" s="38">
        <v>2731</v>
      </c>
      <c r="E49" s="38">
        <v>2731</v>
      </c>
      <c r="F49" s="39">
        <v>2731</v>
      </c>
      <c r="G49" s="39">
        <v>2731</v>
      </c>
      <c r="H49" s="69" t="s">
        <v>61</v>
      </c>
      <c r="I49" s="69"/>
    </row>
    <row r="50" spans="1:9" ht="14.25" thickBot="1">
      <c r="A50" s="70" t="s">
        <v>2</v>
      </c>
      <c r="B50" s="71"/>
      <c r="C50" s="45">
        <f>C47/C49*100</f>
        <v>58.633719708747769</v>
      </c>
      <c r="D50" s="45">
        <f>D47/D49*100</f>
        <v>63.607690494224101</v>
      </c>
      <c r="E50" s="46">
        <f>E47/E49*100</f>
        <v>60.551456388597678</v>
      </c>
      <c r="F50" s="45">
        <f>F47/F49*100</f>
        <v>63.885876516705707</v>
      </c>
      <c r="G50" s="47">
        <f>G47/G49*100</f>
        <v>58.511964431852057</v>
      </c>
      <c r="H50" s="72"/>
      <c r="I50" s="69"/>
    </row>
    <row r="51" spans="1:9">
      <c r="A51" s="73" t="s">
        <v>28</v>
      </c>
      <c r="B51" s="73"/>
      <c r="C51" s="43">
        <v>59.84</v>
      </c>
      <c r="D51" s="43">
        <v>60.66</v>
      </c>
      <c r="E51" s="44">
        <v>57.55</v>
      </c>
      <c r="F51" s="43">
        <v>57.43</v>
      </c>
      <c r="G51" s="43">
        <v>57.29</v>
      </c>
    </row>
    <row r="52" spans="1:9">
      <c r="C52" s="35"/>
      <c r="D52" s="35"/>
      <c r="E52" s="36"/>
      <c r="F52" s="35"/>
      <c r="G52" s="35"/>
    </row>
    <row r="53" spans="1:9">
      <c r="C53" s="60"/>
      <c r="D53" s="60"/>
      <c r="E53" s="60"/>
      <c r="F53" s="60"/>
      <c r="G53" s="60"/>
    </row>
  </sheetData>
  <mergeCells count="13">
    <mergeCell ref="A48:B48"/>
    <mergeCell ref="H48:I48"/>
    <mergeCell ref="A2:A3"/>
    <mergeCell ref="B2:C3"/>
    <mergeCell ref="D2:H3"/>
    <mergeCell ref="H46:I46"/>
    <mergeCell ref="A47:B47"/>
    <mergeCell ref="H47:I47"/>
    <mergeCell ref="A49:B49"/>
    <mergeCell ref="H49:I49"/>
    <mergeCell ref="A50:B50"/>
    <mergeCell ref="H50:I50"/>
    <mergeCell ref="A51:B51"/>
  </mergeCells>
  <phoneticPr fontId="2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Footer>&amp;R&amp;F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S51"/>
  <sheetViews>
    <sheetView showGridLines="0" showRowColHeaders="0" view="pageBreakPreview" zoomScaleNormal="100" zoomScaleSheetLayoutView="100" workbookViewId="0">
      <selection activeCell="E49" sqref="E49"/>
    </sheetView>
  </sheetViews>
  <sheetFormatPr defaultRowHeight="13.5"/>
  <cols>
    <col min="1" max="2" width="9" style="1"/>
    <col min="3" max="4" width="9" style="1" customWidth="1"/>
    <col min="5" max="5" width="9" style="13" customWidth="1"/>
    <col min="6" max="6" width="9" style="1" customWidth="1"/>
    <col min="7" max="8" width="9" style="1"/>
    <col min="9" max="9" width="6.25" style="1" customWidth="1"/>
    <col min="10" max="16384" width="9" style="1"/>
  </cols>
  <sheetData>
    <row r="1" spans="1:19" ht="3.75" customHeight="1" thickBot="1">
      <c r="B1" s="7"/>
      <c r="C1" s="6"/>
      <c r="D1" s="7"/>
      <c r="E1" s="8"/>
      <c r="F1" s="14"/>
      <c r="G1" s="14"/>
      <c r="I1" s="13"/>
      <c r="J1" s="13"/>
      <c r="K1" s="13"/>
      <c r="L1" s="13"/>
      <c r="M1" s="13"/>
    </row>
    <row r="2" spans="1:19" ht="15" customHeight="1">
      <c r="A2" s="78" t="s">
        <v>5</v>
      </c>
      <c r="B2" s="80" t="s">
        <v>37</v>
      </c>
      <c r="C2" s="81"/>
      <c r="D2" s="84" t="s">
        <v>38</v>
      </c>
      <c r="E2" s="85"/>
      <c r="F2" s="85"/>
      <c r="G2" s="85"/>
      <c r="H2" s="86"/>
      <c r="J2" s="12"/>
      <c r="K2" s="12"/>
    </row>
    <row r="3" spans="1:19" ht="15" customHeight="1" thickBot="1">
      <c r="A3" s="79"/>
      <c r="B3" s="82"/>
      <c r="C3" s="83"/>
      <c r="D3" s="87"/>
      <c r="E3" s="88"/>
      <c r="F3" s="88"/>
      <c r="G3" s="88"/>
      <c r="H3" s="89"/>
      <c r="J3" s="12"/>
      <c r="K3" s="12"/>
    </row>
    <row r="4" spans="1:19" ht="3.75" customHeight="1">
      <c r="B4" s="7"/>
      <c r="C4" s="6"/>
      <c r="D4" s="7"/>
      <c r="E4" s="8"/>
      <c r="F4" s="14"/>
      <c r="G4" s="14"/>
      <c r="H4" s="13"/>
      <c r="I4" s="13"/>
      <c r="J4" s="13"/>
      <c r="K4" s="13"/>
      <c r="L4" s="13"/>
    </row>
    <row r="5" spans="1:19" ht="3.75" customHeight="1">
      <c r="B5" s="5"/>
      <c r="C5" s="6"/>
      <c r="D5" s="5"/>
      <c r="E5" s="5"/>
      <c r="F5" s="14"/>
      <c r="G5" s="14"/>
      <c r="H5" s="13"/>
      <c r="I5" s="13"/>
      <c r="J5" s="13"/>
      <c r="K5" s="13"/>
      <c r="L5" s="13"/>
    </row>
    <row r="6" spans="1:19" ht="15" customHeight="1">
      <c r="B6" s="3"/>
      <c r="C6" s="4"/>
      <c r="D6" s="4"/>
      <c r="E6" s="9"/>
      <c r="F6" s="14"/>
      <c r="G6" s="14"/>
      <c r="H6" s="13"/>
      <c r="I6" s="13"/>
      <c r="J6" s="13"/>
      <c r="K6" s="13"/>
      <c r="L6" s="13"/>
    </row>
    <row r="7" spans="1:19" ht="15" customHeight="1">
      <c r="A7" s="16"/>
      <c r="B7" s="17"/>
      <c r="C7" s="17"/>
      <c r="D7" s="17"/>
      <c r="E7" s="17"/>
      <c r="F7" s="17"/>
      <c r="G7" s="18"/>
      <c r="H7" s="19"/>
      <c r="I7" s="28"/>
      <c r="J7" s="13"/>
      <c r="K7" s="13"/>
      <c r="L7" s="13"/>
    </row>
    <row r="8" spans="1:19" ht="15" customHeight="1">
      <c r="A8" s="16"/>
      <c r="B8" s="17"/>
      <c r="C8" s="17"/>
      <c r="D8" s="17"/>
      <c r="E8" s="17"/>
      <c r="F8" s="17"/>
      <c r="G8" s="18"/>
      <c r="H8" s="19"/>
      <c r="I8" s="28"/>
      <c r="J8" s="13"/>
      <c r="K8" s="13"/>
      <c r="L8" s="13"/>
    </row>
    <row r="9" spans="1:19" ht="15" customHeight="1">
      <c r="A9" s="16"/>
      <c r="B9" s="17"/>
      <c r="C9" s="17"/>
      <c r="D9" s="17"/>
      <c r="E9" s="17"/>
      <c r="F9" s="17"/>
      <c r="G9" s="18"/>
      <c r="H9" s="19"/>
      <c r="I9" s="28"/>
      <c r="J9" s="13"/>
      <c r="K9" s="13"/>
      <c r="L9" s="13"/>
    </row>
    <row r="10" spans="1:19" ht="15" customHeight="1">
      <c r="A10" s="16"/>
      <c r="B10" s="17"/>
      <c r="C10" s="17"/>
      <c r="D10" s="17"/>
      <c r="E10" s="17"/>
      <c r="F10" s="17"/>
      <c r="G10" s="18"/>
      <c r="H10" s="19"/>
      <c r="I10" s="28"/>
      <c r="J10" s="11"/>
      <c r="K10" s="11"/>
      <c r="L10" s="11"/>
      <c r="M10" s="24"/>
      <c r="N10" s="24"/>
      <c r="O10" s="24"/>
      <c r="P10" s="24"/>
      <c r="Q10" s="24"/>
    </row>
    <row r="11" spans="1:19" ht="15" customHeight="1">
      <c r="A11" s="16"/>
      <c r="B11" s="17"/>
      <c r="C11" s="17"/>
      <c r="D11" s="17"/>
      <c r="E11" s="17"/>
      <c r="F11" s="17"/>
      <c r="G11" s="18"/>
      <c r="H11" s="19"/>
      <c r="I11" s="28"/>
      <c r="J11" s="11"/>
      <c r="K11" s="11"/>
      <c r="L11" s="11"/>
      <c r="M11" s="24"/>
      <c r="N11" s="24"/>
      <c r="O11" s="24"/>
      <c r="P11" s="24"/>
      <c r="Q11" s="24"/>
    </row>
    <row r="12" spans="1:19" ht="15" customHeight="1">
      <c r="A12" s="16"/>
      <c r="B12" s="17"/>
      <c r="C12" s="17"/>
      <c r="D12" s="17"/>
      <c r="E12" s="17"/>
      <c r="F12" s="17"/>
      <c r="G12" s="18"/>
      <c r="H12" s="19"/>
      <c r="I12" s="28"/>
      <c r="J12" s="11"/>
      <c r="K12" s="11"/>
      <c r="L12" s="11"/>
      <c r="M12" s="24"/>
      <c r="N12" s="24"/>
      <c r="O12" s="24"/>
      <c r="P12" s="24"/>
      <c r="Q12" s="24"/>
      <c r="R12" s="24"/>
      <c r="S12" s="24"/>
    </row>
    <row r="13" spans="1:19" ht="15" customHeight="1">
      <c r="A13" s="16"/>
      <c r="B13" s="17"/>
      <c r="C13" s="17"/>
      <c r="D13" s="17"/>
      <c r="E13" s="17"/>
      <c r="F13" s="17"/>
      <c r="G13" s="18"/>
      <c r="H13" s="19"/>
      <c r="I13" s="28"/>
      <c r="J13" s="11"/>
      <c r="K13" s="11"/>
      <c r="L13" s="11"/>
      <c r="M13" s="24"/>
      <c r="N13" s="24"/>
      <c r="O13" s="24"/>
      <c r="P13" s="24"/>
      <c r="Q13" s="24"/>
      <c r="R13" s="24"/>
      <c r="S13" s="24"/>
    </row>
    <row r="14" spans="1:19" ht="15" customHeight="1">
      <c r="A14" s="16"/>
      <c r="B14" s="17"/>
      <c r="C14" s="17"/>
      <c r="D14" s="17"/>
      <c r="E14" s="17"/>
      <c r="F14" s="17"/>
      <c r="G14" s="18"/>
      <c r="H14" s="19"/>
      <c r="I14" s="28"/>
      <c r="J14" s="26"/>
      <c r="K14" s="26"/>
      <c r="L14" s="26"/>
      <c r="M14" s="27"/>
      <c r="N14" s="27"/>
      <c r="O14" s="27"/>
      <c r="P14" s="27"/>
      <c r="Q14" s="27"/>
      <c r="R14" s="27"/>
      <c r="S14" s="27"/>
    </row>
    <row r="15" spans="1:19" ht="15" customHeight="1">
      <c r="A15" s="16"/>
      <c r="B15" s="17"/>
      <c r="C15" s="17"/>
      <c r="D15" s="17"/>
      <c r="E15" s="17"/>
      <c r="F15" s="17"/>
      <c r="G15" s="18"/>
      <c r="H15" s="19"/>
      <c r="I15" s="28"/>
      <c r="J15" s="26"/>
      <c r="K15" s="26"/>
      <c r="L15" s="26"/>
      <c r="M15" s="27"/>
      <c r="N15" s="27"/>
      <c r="O15" s="27"/>
      <c r="P15" s="27"/>
      <c r="Q15" s="27"/>
      <c r="R15" s="27"/>
      <c r="S15" s="27"/>
    </row>
    <row r="16" spans="1:19" ht="15" customHeight="1">
      <c r="A16" s="16"/>
      <c r="B16" s="17"/>
      <c r="C16" s="17"/>
      <c r="D16" s="17"/>
      <c r="E16" s="17"/>
      <c r="F16" s="17"/>
      <c r="G16" s="18"/>
      <c r="H16" s="19"/>
      <c r="I16" s="28"/>
      <c r="J16" s="26"/>
      <c r="K16" s="26"/>
      <c r="L16" s="26"/>
      <c r="M16" s="27"/>
      <c r="N16" s="27"/>
      <c r="O16" s="27"/>
      <c r="P16" s="27"/>
      <c r="Q16" s="27"/>
      <c r="R16" s="27"/>
      <c r="S16" s="27"/>
    </row>
    <row r="17" spans="1:19" ht="15" customHeight="1">
      <c r="A17" s="16"/>
      <c r="B17" s="17"/>
      <c r="C17" s="19"/>
      <c r="D17" s="19"/>
      <c r="E17" s="19"/>
      <c r="F17" s="19"/>
      <c r="G17" s="19"/>
      <c r="H17" s="19"/>
      <c r="I17" s="28"/>
      <c r="J17" s="26"/>
      <c r="K17" s="26"/>
      <c r="L17" s="26"/>
      <c r="M17" s="27"/>
      <c r="N17" s="27"/>
      <c r="O17" s="27"/>
      <c r="P17" s="27"/>
      <c r="Q17" s="27"/>
      <c r="R17" s="27"/>
      <c r="S17" s="27"/>
    </row>
    <row r="18" spans="1:19" ht="15" customHeight="1">
      <c r="A18" s="16"/>
      <c r="B18" s="17"/>
      <c r="C18" s="17"/>
      <c r="D18" s="17"/>
      <c r="E18" s="17"/>
      <c r="F18" s="17"/>
      <c r="G18" s="18"/>
      <c r="H18" s="19"/>
      <c r="I18" s="28"/>
      <c r="J18" s="26"/>
      <c r="K18" s="26"/>
      <c r="L18" s="26"/>
      <c r="M18" s="27"/>
      <c r="N18" s="27"/>
      <c r="O18" s="27"/>
      <c r="P18" s="27"/>
      <c r="Q18" s="27"/>
      <c r="R18" s="27"/>
      <c r="S18" s="27"/>
    </row>
    <row r="19" spans="1:19" ht="15" customHeight="1">
      <c r="A19" s="16"/>
      <c r="B19" s="17"/>
      <c r="C19" s="17"/>
      <c r="D19" s="17"/>
      <c r="E19" s="17"/>
      <c r="F19" s="17"/>
      <c r="G19" s="18"/>
      <c r="H19" s="19"/>
      <c r="I19" s="28"/>
      <c r="J19" s="26"/>
      <c r="K19" s="26"/>
      <c r="L19" s="26"/>
      <c r="M19" s="27"/>
      <c r="N19" s="27"/>
      <c r="O19" s="27"/>
      <c r="P19" s="27"/>
      <c r="Q19" s="27"/>
      <c r="R19" s="27"/>
      <c r="S19" s="27"/>
    </row>
    <row r="20" spans="1:19" ht="15" customHeight="1">
      <c r="A20" s="16"/>
      <c r="B20" s="17"/>
      <c r="C20" s="17"/>
      <c r="D20" s="17"/>
      <c r="E20" s="17"/>
      <c r="F20" s="17"/>
      <c r="G20" s="18"/>
      <c r="H20" s="19"/>
      <c r="I20" s="28"/>
      <c r="J20" s="26"/>
      <c r="K20" s="26"/>
      <c r="L20" s="26"/>
      <c r="M20" s="27"/>
      <c r="N20" s="27"/>
      <c r="O20" s="27"/>
      <c r="P20" s="27"/>
      <c r="Q20" s="27"/>
      <c r="R20" s="27"/>
      <c r="S20" s="27"/>
    </row>
    <row r="21" spans="1:19" ht="15" customHeight="1">
      <c r="A21" s="16"/>
      <c r="B21" s="17"/>
      <c r="C21" s="17"/>
      <c r="D21" s="17"/>
      <c r="E21" s="17"/>
      <c r="F21" s="17"/>
      <c r="G21" s="18"/>
      <c r="H21" s="19"/>
      <c r="I21" s="28"/>
      <c r="J21" s="26"/>
      <c r="K21" s="26"/>
      <c r="L21" s="26"/>
      <c r="M21" s="27"/>
      <c r="N21" s="27"/>
      <c r="O21" s="27"/>
      <c r="P21" s="27"/>
      <c r="Q21" s="27"/>
      <c r="R21" s="27"/>
      <c r="S21" s="27"/>
    </row>
    <row r="22" spans="1:19" ht="15" customHeight="1">
      <c r="A22" s="32"/>
      <c r="B22" s="33"/>
      <c r="C22" s="33"/>
      <c r="D22" s="33"/>
      <c r="E22" s="33"/>
      <c r="F22" s="33"/>
      <c r="G22" s="34"/>
      <c r="H22" s="31"/>
      <c r="J22" s="26"/>
      <c r="K22" s="26"/>
      <c r="L22" s="26"/>
      <c r="M22" s="27"/>
      <c r="N22" s="27"/>
      <c r="O22" s="27"/>
      <c r="P22" s="27"/>
      <c r="Q22" s="27"/>
      <c r="R22" s="27"/>
      <c r="S22" s="27"/>
    </row>
    <row r="23" spans="1:19" ht="15" customHeight="1">
      <c r="A23" s="32"/>
      <c r="B23" s="33"/>
      <c r="C23" s="33"/>
      <c r="D23" s="33"/>
      <c r="E23" s="33"/>
      <c r="F23" s="33"/>
      <c r="G23" s="34"/>
      <c r="H23" s="31"/>
      <c r="I23" s="11"/>
      <c r="J23" s="26"/>
      <c r="K23" s="26"/>
      <c r="L23" s="26"/>
      <c r="M23" s="27"/>
      <c r="N23" s="27"/>
      <c r="O23" s="27"/>
      <c r="P23" s="27"/>
      <c r="Q23" s="27"/>
      <c r="R23" s="27"/>
      <c r="S23" s="27"/>
    </row>
    <row r="24" spans="1:19" ht="15" customHeight="1">
      <c r="A24" s="32"/>
      <c r="B24" s="33"/>
      <c r="C24" s="33"/>
      <c r="D24" s="33"/>
      <c r="E24" s="33"/>
      <c r="F24" s="33"/>
      <c r="G24" s="34"/>
      <c r="H24" s="31"/>
      <c r="I24" s="11"/>
      <c r="J24" s="26"/>
      <c r="K24" s="26"/>
      <c r="L24" s="26"/>
      <c r="M24" s="27"/>
      <c r="N24" s="27"/>
      <c r="O24" s="27"/>
      <c r="P24" s="27"/>
      <c r="Q24" s="27"/>
      <c r="R24" s="27"/>
      <c r="S24" s="27"/>
    </row>
    <row r="25" spans="1:19" ht="15" customHeight="1">
      <c r="A25" s="24"/>
      <c r="B25" s="15"/>
      <c r="C25" s="15"/>
      <c r="D25" s="15"/>
      <c r="E25" s="15"/>
      <c r="F25" s="15"/>
      <c r="G25" s="25"/>
      <c r="H25" s="11"/>
      <c r="I25" s="29" t="s">
        <v>10</v>
      </c>
      <c r="J25" s="26"/>
      <c r="K25" s="26"/>
      <c r="L25" s="26"/>
      <c r="M25" s="27"/>
      <c r="N25" s="27"/>
      <c r="O25" s="27"/>
      <c r="P25" s="27"/>
      <c r="Q25" s="27"/>
      <c r="R25" s="27"/>
      <c r="S25" s="27"/>
    </row>
    <row r="26" spans="1:19" ht="15" customHeight="1">
      <c r="A26" s="20"/>
      <c r="B26" s="21"/>
      <c r="C26" s="21"/>
      <c r="D26" s="21"/>
      <c r="E26" s="21"/>
      <c r="F26" s="21"/>
      <c r="G26" s="22"/>
      <c r="H26" s="23"/>
      <c r="I26" s="11"/>
      <c r="J26" s="26"/>
      <c r="K26" s="26"/>
      <c r="L26" s="26"/>
      <c r="M26" s="27"/>
      <c r="N26" s="27"/>
      <c r="O26" s="27"/>
      <c r="P26" s="27"/>
      <c r="Q26" s="27"/>
      <c r="R26" s="27"/>
      <c r="S26" s="27"/>
    </row>
    <row r="27" spans="1:19" ht="15" customHeight="1">
      <c r="A27" s="20"/>
      <c r="B27" s="21"/>
      <c r="C27" s="21"/>
      <c r="D27" s="21"/>
      <c r="E27" s="21"/>
      <c r="F27" s="21"/>
      <c r="G27" s="22"/>
      <c r="H27" s="23"/>
      <c r="I27" s="11"/>
      <c r="J27" s="26"/>
      <c r="K27" s="26"/>
      <c r="L27" s="26"/>
      <c r="M27" s="27"/>
      <c r="N27" s="27"/>
      <c r="O27" s="27"/>
      <c r="P27" s="27"/>
      <c r="Q27" s="27"/>
      <c r="R27" s="27"/>
      <c r="S27" s="27"/>
    </row>
    <row r="28" spans="1:19" ht="15" customHeight="1">
      <c r="A28" s="20"/>
      <c r="B28" s="21"/>
      <c r="C28" s="21"/>
      <c r="D28" s="21"/>
      <c r="E28" s="21"/>
      <c r="F28" s="21"/>
      <c r="G28" s="22"/>
      <c r="H28" s="23"/>
      <c r="I28" s="11"/>
      <c r="J28" s="26"/>
      <c r="K28" s="26"/>
      <c r="L28" s="26"/>
      <c r="M28" s="27"/>
      <c r="N28" s="27"/>
      <c r="O28" s="27"/>
      <c r="P28" s="27"/>
      <c r="Q28" s="27"/>
      <c r="R28" s="27"/>
      <c r="S28" s="27"/>
    </row>
    <row r="29" spans="1:19" ht="15" customHeight="1">
      <c r="A29" s="20"/>
      <c r="B29" s="21"/>
      <c r="C29" s="21"/>
      <c r="D29" s="21"/>
      <c r="E29" s="21"/>
      <c r="F29" s="21"/>
      <c r="G29" s="22"/>
      <c r="H29" s="23"/>
      <c r="I29" s="11"/>
      <c r="J29" s="26"/>
      <c r="K29" s="26"/>
      <c r="L29" s="26"/>
      <c r="M29" s="27"/>
      <c r="N29" s="27"/>
      <c r="O29" s="27"/>
      <c r="P29" s="27"/>
      <c r="Q29" s="27"/>
      <c r="R29" s="27"/>
      <c r="S29" s="27"/>
    </row>
    <row r="30" spans="1:19" ht="15" customHeight="1">
      <c r="A30" s="20"/>
      <c r="B30" s="21"/>
      <c r="C30" s="21"/>
      <c r="D30" s="21"/>
      <c r="E30" s="21"/>
      <c r="F30" s="21"/>
      <c r="G30" s="20"/>
      <c r="H30" s="20"/>
      <c r="I30" s="24"/>
      <c r="J30" s="27"/>
      <c r="K30" s="27"/>
      <c r="L30" s="27"/>
      <c r="M30" s="27"/>
      <c r="N30" s="27"/>
      <c r="O30" s="27"/>
      <c r="P30" s="27"/>
      <c r="Q30" s="27"/>
      <c r="R30" s="27"/>
      <c r="S30" s="27"/>
    </row>
    <row r="31" spans="1:19" ht="15" customHeight="1">
      <c r="A31" s="20"/>
      <c r="B31" s="21"/>
      <c r="C31" s="21"/>
      <c r="D31" s="21"/>
      <c r="E31" s="21"/>
      <c r="F31" s="21"/>
      <c r="G31" s="20"/>
      <c r="H31" s="20"/>
      <c r="I31" s="24"/>
      <c r="J31" s="27"/>
      <c r="K31" s="27"/>
      <c r="L31" s="27"/>
      <c r="M31" s="27"/>
      <c r="N31" s="27"/>
      <c r="O31" s="27"/>
      <c r="P31" s="27"/>
      <c r="Q31" s="27"/>
      <c r="R31" s="27"/>
      <c r="S31" s="27"/>
    </row>
    <row r="32" spans="1:19" ht="15" customHeight="1">
      <c r="A32" s="20"/>
      <c r="B32" s="20"/>
      <c r="C32" s="20"/>
      <c r="D32" s="20"/>
      <c r="E32" s="23"/>
      <c r="F32" s="20"/>
      <c r="G32" s="20"/>
      <c r="H32" s="20"/>
      <c r="I32" s="24"/>
      <c r="J32" s="27"/>
      <c r="K32" s="27"/>
      <c r="L32" s="27"/>
      <c r="M32" s="27"/>
      <c r="N32" s="27"/>
      <c r="O32" s="27"/>
      <c r="P32" s="27"/>
      <c r="Q32" s="27"/>
      <c r="R32" s="27"/>
      <c r="S32" s="27"/>
    </row>
    <row r="33" spans="1:19" ht="15" customHeight="1">
      <c r="A33" s="20"/>
      <c r="B33" s="20"/>
      <c r="C33" s="20"/>
      <c r="D33" s="20"/>
      <c r="E33" s="23"/>
      <c r="F33" s="20"/>
      <c r="G33" s="20"/>
      <c r="H33" s="20"/>
      <c r="I33" s="24"/>
      <c r="J33" s="27"/>
      <c r="K33" s="27"/>
      <c r="L33" s="27"/>
      <c r="M33" s="27"/>
      <c r="N33" s="27"/>
      <c r="O33" s="27"/>
      <c r="P33" s="27"/>
      <c r="Q33" s="27"/>
      <c r="R33" s="27"/>
      <c r="S33" s="27"/>
    </row>
    <row r="34" spans="1:19" ht="15" customHeight="1">
      <c r="A34" s="20"/>
      <c r="B34" s="20"/>
      <c r="C34" s="20"/>
      <c r="D34" s="20"/>
      <c r="E34" s="23"/>
      <c r="F34" s="20"/>
      <c r="G34" s="20"/>
      <c r="H34" s="20"/>
      <c r="I34" s="24"/>
      <c r="J34" s="27"/>
      <c r="K34" s="27"/>
      <c r="L34" s="27"/>
      <c r="M34" s="27"/>
      <c r="N34" s="27"/>
      <c r="O34" s="27"/>
      <c r="P34" s="27"/>
      <c r="Q34" s="27"/>
      <c r="R34" s="27"/>
      <c r="S34" s="27"/>
    </row>
    <row r="35" spans="1:19" ht="15" customHeight="1">
      <c r="A35" s="20"/>
      <c r="B35" s="20"/>
      <c r="C35" s="20"/>
      <c r="D35" s="20"/>
      <c r="E35" s="23"/>
      <c r="F35" s="20"/>
      <c r="G35" s="20"/>
      <c r="H35" s="20"/>
      <c r="I35" s="24"/>
      <c r="J35" s="27"/>
      <c r="K35" s="27"/>
      <c r="L35" s="27"/>
      <c r="M35" s="27"/>
      <c r="N35" s="27"/>
      <c r="O35" s="27"/>
      <c r="P35" s="27"/>
      <c r="Q35" s="27"/>
      <c r="R35" s="27"/>
      <c r="S35" s="27"/>
    </row>
    <row r="36" spans="1:19" ht="15" customHeight="1">
      <c r="A36" s="20"/>
      <c r="B36" s="20"/>
      <c r="C36" s="20"/>
      <c r="D36" s="20"/>
      <c r="E36" s="23"/>
      <c r="F36" s="20"/>
      <c r="G36" s="20"/>
      <c r="H36" s="20"/>
      <c r="I36" s="24"/>
      <c r="J36" s="27"/>
      <c r="K36" s="27"/>
      <c r="L36" s="27"/>
      <c r="M36" s="27"/>
      <c r="N36" s="27"/>
      <c r="O36" s="27"/>
      <c r="P36" s="27"/>
      <c r="Q36" s="27"/>
      <c r="R36" s="27"/>
      <c r="S36" s="27"/>
    </row>
    <row r="37" spans="1:19" ht="15" customHeight="1">
      <c r="A37" s="20"/>
      <c r="B37" s="20"/>
      <c r="C37" s="20"/>
      <c r="D37" s="20"/>
      <c r="E37" s="23"/>
      <c r="F37" s="20"/>
      <c r="G37" s="20"/>
      <c r="H37" s="20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</row>
    <row r="38" spans="1:19">
      <c r="A38" s="20"/>
      <c r="B38" s="20"/>
      <c r="C38" s="20"/>
      <c r="D38" s="20"/>
      <c r="E38" s="23"/>
      <c r="F38" s="20"/>
      <c r="G38" s="20"/>
      <c r="H38" s="20"/>
      <c r="J38" s="24"/>
      <c r="K38" s="24"/>
      <c r="L38" s="24"/>
      <c r="M38" s="24"/>
      <c r="N38" s="24"/>
      <c r="O38" s="24"/>
      <c r="P38" s="24"/>
      <c r="Q38" s="24"/>
      <c r="R38" s="24"/>
      <c r="S38" s="24"/>
    </row>
    <row r="39" spans="1:19">
      <c r="A39" s="20"/>
      <c r="B39" s="20"/>
      <c r="C39" s="20"/>
      <c r="D39" s="20"/>
      <c r="E39" s="23"/>
      <c r="F39" s="20"/>
      <c r="G39" s="20"/>
      <c r="H39" s="20"/>
    </row>
    <row r="40" spans="1:19">
      <c r="A40" s="20"/>
      <c r="B40" s="20"/>
      <c r="C40" s="20"/>
      <c r="D40" s="20"/>
      <c r="E40" s="23"/>
      <c r="F40" s="20"/>
      <c r="G40" s="20"/>
      <c r="H40" s="20"/>
    </row>
    <row r="41" spans="1:19">
      <c r="A41" s="20"/>
      <c r="B41" s="20"/>
      <c r="C41" s="20"/>
      <c r="D41" s="20"/>
      <c r="E41" s="23"/>
      <c r="F41" s="20"/>
      <c r="G41" s="20"/>
      <c r="H41" s="20"/>
    </row>
    <row r="42" spans="1:19">
      <c r="A42" s="20"/>
      <c r="B42" s="20"/>
      <c r="C42" s="23"/>
      <c r="D42" s="23"/>
      <c r="E42" s="23"/>
      <c r="F42" s="23"/>
      <c r="G42" s="23"/>
      <c r="H42" s="20"/>
    </row>
    <row r="43" spans="1:19">
      <c r="A43" s="20"/>
      <c r="B43" s="20"/>
      <c r="C43" s="20"/>
      <c r="D43" s="20"/>
      <c r="E43" s="23"/>
      <c r="F43" s="20"/>
      <c r="G43" s="20"/>
      <c r="H43" s="20"/>
    </row>
    <row r="44" spans="1:19">
      <c r="A44" s="24"/>
      <c r="B44" s="24"/>
      <c r="C44" s="24"/>
      <c r="D44" s="24"/>
      <c r="E44" s="11"/>
      <c r="F44" s="24"/>
      <c r="G44" s="24"/>
      <c r="H44" s="24"/>
    </row>
    <row r="46" spans="1:19">
      <c r="C46" s="30" t="s">
        <v>11</v>
      </c>
      <c r="D46" s="30" t="s">
        <v>6</v>
      </c>
      <c r="E46" s="30" t="s">
        <v>7</v>
      </c>
      <c r="F46" s="30" t="s">
        <v>8</v>
      </c>
      <c r="G46" s="30" t="s">
        <v>12</v>
      </c>
      <c r="H46" s="69"/>
      <c r="I46" s="69"/>
    </row>
    <row r="47" spans="1:19">
      <c r="A47" s="74" t="s">
        <v>35</v>
      </c>
      <c r="B47" s="75"/>
      <c r="C47" s="38">
        <v>446822</v>
      </c>
      <c r="D47" s="38">
        <v>424875</v>
      </c>
      <c r="E47" s="38">
        <v>421719</v>
      </c>
      <c r="F47" s="39">
        <v>406058</v>
      </c>
      <c r="G47" s="39">
        <v>397904</v>
      </c>
      <c r="H47" s="69" t="s">
        <v>59</v>
      </c>
      <c r="I47" s="69"/>
    </row>
    <row r="48" spans="1:19" ht="14.25" thickBot="1">
      <c r="A48" s="74" t="s">
        <v>39</v>
      </c>
      <c r="B48" s="75"/>
      <c r="C48" s="38">
        <v>586071</v>
      </c>
      <c r="D48" s="38">
        <v>634051</v>
      </c>
      <c r="E48" s="38">
        <v>603586</v>
      </c>
      <c r="F48" s="39">
        <v>636824</v>
      </c>
      <c r="G48" s="39">
        <v>584854</v>
      </c>
      <c r="H48" s="69" t="s">
        <v>60</v>
      </c>
      <c r="I48" s="69"/>
    </row>
    <row r="49" spans="1:9" ht="14.25" thickBot="1">
      <c r="A49" s="70" t="s">
        <v>37</v>
      </c>
      <c r="B49" s="71"/>
      <c r="C49" s="45">
        <f>C47/C48*100</f>
        <v>76.240250754601405</v>
      </c>
      <c r="D49" s="45">
        <f>D47/D48*100</f>
        <v>67.009593865477697</v>
      </c>
      <c r="E49" s="46">
        <f>E47/E48*100</f>
        <v>69.868916774080247</v>
      </c>
      <c r="F49" s="45">
        <f>F47/F48*100</f>
        <v>63.762986319611073</v>
      </c>
      <c r="G49" s="47">
        <f>G47/G48*100</f>
        <v>68.03475739244324</v>
      </c>
      <c r="H49" s="72"/>
      <c r="I49" s="69"/>
    </row>
    <row r="50" spans="1:9">
      <c r="A50" s="73" t="s">
        <v>28</v>
      </c>
      <c r="B50" s="73"/>
      <c r="C50" s="43">
        <v>77.989999999999995</v>
      </c>
      <c r="D50" s="43">
        <v>77.319999999999993</v>
      </c>
      <c r="E50" s="44">
        <v>74.14</v>
      </c>
      <c r="F50" s="43">
        <v>73.83</v>
      </c>
      <c r="G50" s="43">
        <v>73.69</v>
      </c>
    </row>
    <row r="51" spans="1:9">
      <c r="C51" s="35"/>
      <c r="D51" s="35"/>
      <c r="E51" s="36"/>
      <c r="F51" s="35"/>
      <c r="G51" s="35"/>
    </row>
  </sheetData>
  <mergeCells count="11">
    <mergeCell ref="A2:A3"/>
    <mergeCell ref="B2:C3"/>
    <mergeCell ref="D2:H3"/>
    <mergeCell ref="H46:I46"/>
    <mergeCell ref="A47:B47"/>
    <mergeCell ref="H47:I47"/>
    <mergeCell ref="A48:B48"/>
    <mergeCell ref="H48:I48"/>
    <mergeCell ref="A49:B49"/>
    <mergeCell ref="H49:I49"/>
    <mergeCell ref="A50:B50"/>
  </mergeCells>
  <phoneticPr fontId="2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Footer>&amp;R&amp;F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0.14999847407452621"/>
  </sheetPr>
  <dimension ref="A1:S58"/>
  <sheetViews>
    <sheetView showGridLines="0" showRowColHeaders="0" view="pageBreakPreview" zoomScaleNormal="100" zoomScaleSheetLayoutView="100" workbookViewId="0">
      <selection activeCell="F58" sqref="F58"/>
    </sheetView>
  </sheetViews>
  <sheetFormatPr defaultRowHeight="13.5"/>
  <cols>
    <col min="1" max="2" width="9" style="1"/>
    <col min="3" max="4" width="9" style="1" customWidth="1"/>
    <col min="5" max="5" width="9" style="56" customWidth="1"/>
    <col min="6" max="6" width="9" style="1" customWidth="1"/>
    <col min="7" max="7" width="9.25" style="1" bestFit="1" customWidth="1"/>
    <col min="8" max="8" width="9" style="1"/>
    <col min="9" max="9" width="6.25" style="1" customWidth="1"/>
    <col min="10" max="16384" width="9" style="1"/>
  </cols>
  <sheetData>
    <row r="1" spans="1:19" ht="3.75" customHeight="1" thickBot="1">
      <c r="B1" s="7"/>
      <c r="C1" s="6"/>
      <c r="D1" s="7"/>
      <c r="E1" s="8"/>
      <c r="F1" s="55"/>
      <c r="G1" s="55"/>
      <c r="I1" s="56"/>
      <c r="J1" s="56"/>
      <c r="K1" s="56"/>
      <c r="L1" s="56"/>
      <c r="M1" s="56"/>
    </row>
    <row r="2" spans="1:19" ht="15" customHeight="1">
      <c r="A2" s="78" t="s">
        <v>47</v>
      </c>
      <c r="B2" s="80" t="s">
        <v>40</v>
      </c>
      <c r="C2" s="81"/>
      <c r="D2" s="84" t="s">
        <v>41</v>
      </c>
      <c r="E2" s="85"/>
      <c r="F2" s="85"/>
      <c r="G2" s="85"/>
      <c r="H2" s="86"/>
      <c r="J2" s="57"/>
      <c r="K2" s="57"/>
    </row>
    <row r="3" spans="1:19" ht="15" customHeight="1" thickBot="1">
      <c r="A3" s="79"/>
      <c r="B3" s="82"/>
      <c r="C3" s="83"/>
      <c r="D3" s="87"/>
      <c r="E3" s="88"/>
      <c r="F3" s="88"/>
      <c r="G3" s="88"/>
      <c r="H3" s="89"/>
      <c r="J3" s="57"/>
      <c r="K3" s="57"/>
    </row>
    <row r="4" spans="1:19" ht="3.75" customHeight="1">
      <c r="B4" s="7"/>
      <c r="C4" s="6"/>
      <c r="D4" s="7"/>
      <c r="E4" s="8"/>
      <c r="F4" s="55"/>
      <c r="G4" s="55"/>
      <c r="H4" s="56"/>
      <c r="I4" s="56"/>
      <c r="J4" s="56"/>
      <c r="K4" s="56"/>
      <c r="L4" s="56"/>
    </row>
    <row r="5" spans="1:19" ht="3.75" customHeight="1">
      <c r="B5" s="5"/>
      <c r="C5" s="6"/>
      <c r="D5" s="5"/>
      <c r="E5" s="5"/>
      <c r="F5" s="55"/>
      <c r="G5" s="55"/>
      <c r="H5" s="56"/>
      <c r="I5" s="56"/>
      <c r="J5" s="56"/>
      <c r="K5" s="56"/>
      <c r="L5" s="56"/>
    </row>
    <row r="6" spans="1:19" ht="15" customHeight="1">
      <c r="B6" s="3"/>
      <c r="C6" s="4"/>
      <c r="D6" s="4"/>
      <c r="E6" s="9"/>
      <c r="F6" s="55"/>
      <c r="G6" s="55"/>
      <c r="H6" s="56"/>
      <c r="I6" s="56"/>
      <c r="J6" s="56"/>
      <c r="K6" s="56"/>
      <c r="L6" s="56"/>
    </row>
    <row r="7" spans="1:19" ht="15" customHeight="1">
      <c r="A7" s="16"/>
      <c r="B7" s="17"/>
      <c r="C7" s="17"/>
      <c r="D7" s="17"/>
      <c r="E7" s="17"/>
      <c r="F7" s="17"/>
      <c r="G7" s="18"/>
      <c r="H7" s="19"/>
      <c r="I7" s="28"/>
      <c r="J7" s="56"/>
      <c r="K7" s="56"/>
      <c r="L7" s="56"/>
    </row>
    <row r="8" spans="1:19" ht="15" customHeight="1">
      <c r="A8" s="16"/>
      <c r="B8" s="17"/>
      <c r="C8" s="17"/>
      <c r="D8" s="17"/>
      <c r="E8" s="17"/>
      <c r="F8" s="17"/>
      <c r="G8" s="18"/>
      <c r="H8" s="19"/>
      <c r="I8" s="28"/>
      <c r="J8" s="56"/>
      <c r="K8" s="56"/>
      <c r="L8" s="56"/>
    </row>
    <row r="9" spans="1:19" ht="15" customHeight="1">
      <c r="A9" s="16"/>
      <c r="B9" s="17"/>
      <c r="C9" s="17"/>
      <c r="D9" s="17"/>
      <c r="E9" s="17"/>
      <c r="F9" s="17"/>
      <c r="G9" s="18"/>
      <c r="H9" s="19"/>
      <c r="I9" s="28"/>
      <c r="J9" s="56"/>
      <c r="K9" s="56"/>
      <c r="L9" s="56"/>
    </row>
    <row r="10" spans="1:19" ht="15" customHeight="1">
      <c r="A10" s="16"/>
      <c r="B10" s="17"/>
      <c r="C10" s="17"/>
      <c r="D10" s="17"/>
      <c r="E10" s="17"/>
      <c r="F10" s="17"/>
      <c r="G10" s="18"/>
      <c r="H10" s="19"/>
      <c r="I10" s="28"/>
      <c r="J10" s="11"/>
      <c r="K10" s="11"/>
      <c r="L10" s="11"/>
      <c r="M10" s="24"/>
      <c r="N10" s="24"/>
      <c r="O10" s="24"/>
      <c r="P10" s="24"/>
      <c r="Q10" s="24"/>
    </row>
    <row r="11" spans="1:19" ht="15" customHeight="1">
      <c r="A11" s="16"/>
      <c r="B11" s="17"/>
      <c r="C11" s="17"/>
      <c r="D11" s="17"/>
      <c r="E11" s="17"/>
      <c r="F11" s="17"/>
      <c r="G11" s="18"/>
      <c r="H11" s="19"/>
      <c r="I11" s="28"/>
      <c r="J11" s="11"/>
      <c r="K11" s="11"/>
      <c r="L11" s="11"/>
      <c r="M11" s="24"/>
      <c r="N11" s="24"/>
      <c r="O11" s="24"/>
      <c r="P11" s="24"/>
      <c r="Q11" s="24"/>
    </row>
    <row r="12" spans="1:19" ht="15" customHeight="1">
      <c r="A12" s="16"/>
      <c r="B12" s="17"/>
      <c r="C12" s="17"/>
      <c r="D12" s="17"/>
      <c r="E12" s="17"/>
      <c r="F12" s="17"/>
      <c r="G12" s="18"/>
      <c r="H12" s="19"/>
      <c r="I12" s="28"/>
      <c r="J12" s="11"/>
      <c r="K12" s="11"/>
      <c r="L12" s="11"/>
      <c r="M12" s="24"/>
      <c r="N12" s="24"/>
      <c r="O12" s="24"/>
      <c r="P12" s="24"/>
      <c r="Q12" s="24"/>
      <c r="R12" s="24"/>
      <c r="S12" s="24"/>
    </row>
    <row r="13" spans="1:19" ht="15" customHeight="1">
      <c r="A13" s="16"/>
      <c r="B13" s="17"/>
      <c r="C13" s="17"/>
      <c r="D13" s="17"/>
      <c r="E13" s="17"/>
      <c r="F13" s="17"/>
      <c r="G13" s="18"/>
      <c r="H13" s="19"/>
      <c r="I13" s="28"/>
      <c r="J13" s="11"/>
      <c r="K13" s="11"/>
      <c r="L13" s="11"/>
      <c r="M13" s="24"/>
      <c r="N13" s="24"/>
      <c r="O13" s="24"/>
      <c r="P13" s="24"/>
      <c r="Q13" s="24"/>
      <c r="R13" s="24"/>
      <c r="S13" s="24"/>
    </row>
    <row r="14" spans="1:19" ht="15" customHeight="1">
      <c r="A14" s="16"/>
      <c r="B14" s="17"/>
      <c r="C14" s="17"/>
      <c r="D14" s="17"/>
      <c r="E14" s="17"/>
      <c r="F14" s="17"/>
      <c r="G14" s="18"/>
      <c r="H14" s="19"/>
      <c r="I14" s="28"/>
      <c r="J14" s="26"/>
      <c r="K14" s="26"/>
      <c r="L14" s="26"/>
      <c r="M14" s="27"/>
      <c r="N14" s="27"/>
      <c r="O14" s="27"/>
      <c r="P14" s="27"/>
      <c r="Q14" s="27"/>
      <c r="R14" s="27"/>
      <c r="S14" s="27"/>
    </row>
    <row r="15" spans="1:19" ht="15" customHeight="1">
      <c r="A15" s="16"/>
      <c r="B15" s="17"/>
      <c r="C15" s="17"/>
      <c r="D15" s="17"/>
      <c r="E15" s="17"/>
      <c r="F15" s="17"/>
      <c r="G15" s="18"/>
      <c r="H15" s="19"/>
      <c r="I15" s="28"/>
      <c r="J15" s="26"/>
      <c r="K15" s="26"/>
      <c r="L15" s="26"/>
      <c r="M15" s="27"/>
      <c r="N15" s="27"/>
      <c r="O15" s="27"/>
      <c r="P15" s="27"/>
      <c r="Q15" s="27"/>
      <c r="R15" s="27"/>
      <c r="S15" s="27"/>
    </row>
    <row r="16" spans="1:19" ht="15" customHeight="1">
      <c r="A16" s="16"/>
      <c r="B16" s="17"/>
      <c r="C16" s="17"/>
      <c r="D16" s="17"/>
      <c r="E16" s="17"/>
      <c r="F16" s="17"/>
      <c r="G16" s="18"/>
      <c r="H16" s="19"/>
      <c r="I16" s="28"/>
      <c r="J16" s="26"/>
      <c r="K16" s="26"/>
      <c r="L16" s="26"/>
      <c r="M16" s="27"/>
      <c r="N16" s="27"/>
      <c r="O16" s="27"/>
      <c r="P16" s="27"/>
      <c r="Q16" s="27"/>
      <c r="R16" s="27"/>
      <c r="S16" s="27"/>
    </row>
    <row r="17" spans="1:19" ht="15" customHeight="1">
      <c r="A17" s="16"/>
      <c r="B17" s="17"/>
      <c r="C17" s="19"/>
      <c r="D17" s="19"/>
      <c r="E17" s="19"/>
      <c r="F17" s="19"/>
      <c r="G17" s="19"/>
      <c r="H17" s="19"/>
      <c r="I17" s="28"/>
      <c r="J17" s="26"/>
      <c r="K17" s="26"/>
      <c r="L17" s="26"/>
      <c r="M17" s="27"/>
      <c r="N17" s="27"/>
      <c r="O17" s="27"/>
      <c r="P17" s="27"/>
      <c r="Q17" s="27"/>
      <c r="R17" s="27"/>
      <c r="S17" s="27"/>
    </row>
    <row r="18" spans="1:19" ht="15" customHeight="1">
      <c r="A18" s="16"/>
      <c r="B18" s="17"/>
      <c r="C18" s="17"/>
      <c r="D18" s="17"/>
      <c r="E18" s="17"/>
      <c r="F18" s="17"/>
      <c r="G18" s="18"/>
      <c r="H18" s="19"/>
      <c r="I18" s="28"/>
      <c r="J18" s="26"/>
      <c r="K18" s="26"/>
      <c r="L18" s="26"/>
      <c r="M18" s="27"/>
      <c r="N18" s="27"/>
      <c r="O18" s="27"/>
      <c r="P18" s="27"/>
      <c r="Q18" s="27"/>
      <c r="R18" s="27"/>
      <c r="S18" s="27"/>
    </row>
    <row r="19" spans="1:19" ht="15" customHeight="1">
      <c r="A19" s="16"/>
      <c r="B19" s="17"/>
      <c r="C19" s="17"/>
      <c r="D19" s="17"/>
      <c r="E19" s="17"/>
      <c r="F19" s="17"/>
      <c r="G19" s="18"/>
      <c r="H19" s="19"/>
      <c r="I19" s="28"/>
      <c r="J19" s="26"/>
      <c r="K19" s="26"/>
      <c r="L19" s="26"/>
      <c r="M19" s="27"/>
      <c r="N19" s="27"/>
      <c r="O19" s="27"/>
      <c r="P19" s="27"/>
      <c r="Q19" s="27"/>
      <c r="R19" s="27"/>
      <c r="S19" s="27"/>
    </row>
    <row r="20" spans="1:19" ht="15" customHeight="1">
      <c r="A20" s="16"/>
      <c r="B20" s="17"/>
      <c r="C20" s="17"/>
      <c r="D20" s="17"/>
      <c r="E20" s="17"/>
      <c r="F20" s="17"/>
      <c r="G20" s="18"/>
      <c r="H20" s="19"/>
      <c r="I20" s="28"/>
      <c r="J20" s="26"/>
      <c r="K20" s="26"/>
      <c r="L20" s="26"/>
      <c r="M20" s="27"/>
      <c r="N20" s="27"/>
      <c r="O20" s="27"/>
      <c r="P20" s="27"/>
      <c r="Q20" s="27"/>
      <c r="R20" s="27"/>
      <c r="S20" s="27"/>
    </row>
    <row r="21" spans="1:19" ht="15" customHeight="1">
      <c r="A21" s="16"/>
      <c r="B21" s="17"/>
      <c r="C21" s="17"/>
      <c r="D21" s="17"/>
      <c r="E21" s="17"/>
      <c r="F21" s="17"/>
      <c r="G21" s="18"/>
      <c r="H21" s="19"/>
      <c r="I21" s="28"/>
      <c r="J21" s="26"/>
      <c r="K21" s="26"/>
      <c r="L21" s="26"/>
      <c r="M21" s="27"/>
      <c r="N21" s="27"/>
      <c r="O21" s="27"/>
      <c r="P21" s="27"/>
      <c r="Q21" s="27"/>
      <c r="R21" s="27"/>
      <c r="S21" s="27"/>
    </row>
    <row r="22" spans="1:19" ht="15" customHeight="1">
      <c r="A22" s="32"/>
      <c r="B22" s="33"/>
      <c r="C22" s="33"/>
      <c r="D22" s="33"/>
      <c r="E22" s="33"/>
      <c r="F22" s="33"/>
      <c r="G22" s="34"/>
      <c r="H22" s="31"/>
      <c r="J22" s="26"/>
      <c r="K22" s="26"/>
      <c r="L22" s="26"/>
      <c r="M22" s="27"/>
      <c r="N22" s="27"/>
      <c r="O22" s="27"/>
      <c r="P22" s="27"/>
      <c r="Q22" s="27"/>
      <c r="R22" s="27"/>
      <c r="S22" s="27"/>
    </row>
    <row r="23" spans="1:19" ht="15" customHeight="1">
      <c r="A23" s="32"/>
      <c r="B23" s="33"/>
      <c r="C23" s="33"/>
      <c r="D23" s="33"/>
      <c r="E23" s="33"/>
      <c r="F23" s="33"/>
      <c r="G23" s="34"/>
      <c r="H23" s="31"/>
      <c r="I23" s="11"/>
      <c r="J23" s="26"/>
      <c r="K23" s="26"/>
      <c r="L23" s="26"/>
      <c r="M23" s="27"/>
      <c r="N23" s="27"/>
      <c r="O23" s="27"/>
      <c r="P23" s="27"/>
      <c r="Q23" s="27"/>
      <c r="R23" s="27"/>
      <c r="S23" s="27"/>
    </row>
    <row r="24" spans="1:19" ht="15" customHeight="1">
      <c r="A24" s="32"/>
      <c r="B24" s="33"/>
      <c r="C24" s="33"/>
      <c r="D24" s="33"/>
      <c r="E24" s="33"/>
      <c r="F24" s="33"/>
      <c r="G24" s="34"/>
      <c r="H24" s="31"/>
      <c r="I24" s="11"/>
      <c r="J24" s="26"/>
      <c r="K24" s="26"/>
      <c r="L24" s="26"/>
      <c r="M24" s="27"/>
      <c r="N24" s="27"/>
      <c r="O24" s="27"/>
      <c r="P24" s="27"/>
      <c r="Q24" s="27"/>
      <c r="R24" s="27"/>
      <c r="S24" s="27"/>
    </row>
    <row r="25" spans="1:19" ht="15" customHeight="1">
      <c r="A25" s="24"/>
      <c r="B25" s="15"/>
      <c r="C25" s="15"/>
      <c r="D25" s="15"/>
      <c r="E25" s="15"/>
      <c r="F25" s="15"/>
      <c r="G25" s="25"/>
      <c r="H25" s="11"/>
      <c r="I25" s="29" t="s">
        <v>10</v>
      </c>
      <c r="J25" s="26"/>
      <c r="K25" s="26"/>
      <c r="L25" s="26"/>
      <c r="M25" s="27"/>
      <c r="N25" s="27"/>
      <c r="O25" s="27"/>
      <c r="P25" s="27"/>
      <c r="Q25" s="27"/>
      <c r="R25" s="27"/>
      <c r="S25" s="27"/>
    </row>
    <row r="26" spans="1:19" ht="15" customHeight="1">
      <c r="A26" s="20"/>
      <c r="B26" s="21"/>
      <c r="C26" s="21"/>
      <c r="D26" s="21"/>
      <c r="E26" s="21"/>
      <c r="F26" s="21"/>
      <c r="G26" s="22"/>
      <c r="H26" s="23"/>
      <c r="I26" s="11"/>
      <c r="J26" s="26"/>
      <c r="K26" s="26"/>
      <c r="L26" s="26"/>
      <c r="M26" s="27"/>
      <c r="N26" s="27"/>
      <c r="O26" s="27"/>
      <c r="P26" s="27"/>
      <c r="Q26" s="27"/>
      <c r="R26" s="27"/>
      <c r="S26" s="27"/>
    </row>
    <row r="27" spans="1:19" ht="15" customHeight="1">
      <c r="A27" s="20"/>
      <c r="B27" s="21"/>
      <c r="C27" s="21"/>
      <c r="D27" s="21"/>
      <c r="E27" s="21"/>
      <c r="F27" s="21"/>
      <c r="G27" s="22"/>
      <c r="H27" s="23"/>
      <c r="I27" s="11"/>
      <c r="J27" s="26"/>
      <c r="K27" s="26"/>
      <c r="L27" s="26"/>
      <c r="M27" s="27"/>
      <c r="N27" s="27"/>
      <c r="O27" s="27"/>
      <c r="P27" s="27"/>
      <c r="Q27" s="27"/>
      <c r="R27" s="27"/>
      <c r="S27" s="27"/>
    </row>
    <row r="28" spans="1:19" ht="15" customHeight="1">
      <c r="A28" s="20"/>
      <c r="B28" s="21"/>
      <c r="C28" s="21"/>
      <c r="D28" s="21"/>
      <c r="E28" s="21"/>
      <c r="F28" s="21"/>
      <c r="G28" s="22"/>
      <c r="H28" s="23"/>
      <c r="I28" s="11"/>
      <c r="J28" s="26"/>
      <c r="K28" s="26"/>
      <c r="L28" s="26"/>
      <c r="M28" s="27"/>
      <c r="N28" s="27"/>
      <c r="O28" s="27"/>
      <c r="P28" s="27"/>
      <c r="Q28" s="27"/>
      <c r="R28" s="27"/>
      <c r="S28" s="27"/>
    </row>
    <row r="29" spans="1:19" ht="15" customHeight="1">
      <c r="A29" s="20"/>
      <c r="B29" s="21"/>
      <c r="C29" s="21"/>
      <c r="D29" s="21"/>
      <c r="E29" s="21"/>
      <c r="F29" s="21"/>
      <c r="G29" s="22"/>
      <c r="H29" s="23"/>
      <c r="I29" s="11"/>
      <c r="J29" s="26"/>
      <c r="K29" s="26"/>
      <c r="L29" s="26"/>
      <c r="M29" s="27"/>
      <c r="N29" s="27"/>
      <c r="O29" s="27"/>
      <c r="P29" s="27"/>
      <c r="Q29" s="27"/>
      <c r="R29" s="27"/>
      <c r="S29" s="27"/>
    </row>
    <row r="30" spans="1:19" ht="15" customHeight="1">
      <c r="A30" s="20"/>
      <c r="B30" s="21"/>
      <c r="C30" s="21"/>
      <c r="D30" s="21"/>
      <c r="E30" s="21"/>
      <c r="F30" s="21"/>
      <c r="G30" s="20"/>
      <c r="H30" s="20"/>
      <c r="I30" s="24"/>
      <c r="J30" s="27"/>
      <c r="K30" s="27"/>
      <c r="L30" s="27"/>
      <c r="M30" s="27"/>
      <c r="N30" s="27"/>
      <c r="O30" s="27"/>
      <c r="P30" s="27"/>
      <c r="Q30" s="27"/>
      <c r="R30" s="27"/>
      <c r="S30" s="27"/>
    </row>
    <row r="31" spans="1:19" ht="15" customHeight="1">
      <c r="A31" s="20"/>
      <c r="B31" s="21"/>
      <c r="C31" s="21"/>
      <c r="D31" s="21"/>
      <c r="E31" s="21"/>
      <c r="F31" s="21"/>
      <c r="G31" s="20"/>
      <c r="H31" s="20"/>
      <c r="I31" s="24"/>
      <c r="J31" s="27"/>
      <c r="K31" s="27"/>
      <c r="L31" s="27"/>
      <c r="M31" s="27"/>
      <c r="N31" s="27"/>
      <c r="O31" s="27"/>
      <c r="P31" s="27"/>
      <c r="Q31" s="27"/>
      <c r="R31" s="27"/>
      <c r="S31" s="27"/>
    </row>
    <row r="32" spans="1:19" ht="15" customHeight="1">
      <c r="A32" s="20"/>
      <c r="B32" s="20"/>
      <c r="C32" s="20"/>
      <c r="D32" s="20"/>
      <c r="E32" s="23"/>
      <c r="F32" s="20"/>
      <c r="G32" s="20"/>
      <c r="H32" s="20"/>
      <c r="I32" s="24"/>
      <c r="J32" s="27"/>
      <c r="K32" s="27"/>
      <c r="L32" s="27"/>
      <c r="M32" s="27"/>
      <c r="N32" s="27"/>
      <c r="O32" s="27"/>
      <c r="P32" s="27"/>
      <c r="Q32" s="27"/>
      <c r="R32" s="27"/>
      <c r="S32" s="27"/>
    </row>
    <row r="33" spans="1:19" ht="15" customHeight="1">
      <c r="A33" s="20"/>
      <c r="B33" s="20"/>
      <c r="C33" s="20"/>
      <c r="D33" s="20"/>
      <c r="E33" s="23"/>
      <c r="F33" s="20"/>
      <c r="G33" s="20"/>
      <c r="H33" s="20"/>
      <c r="I33" s="24"/>
      <c r="J33" s="27"/>
      <c r="K33" s="27"/>
      <c r="L33" s="27"/>
      <c r="M33" s="27"/>
      <c r="N33" s="27"/>
      <c r="O33" s="27"/>
      <c r="P33" s="27"/>
      <c r="Q33" s="27"/>
      <c r="R33" s="27"/>
      <c r="S33" s="27"/>
    </row>
    <row r="34" spans="1:19" ht="15" customHeight="1">
      <c r="A34" s="20"/>
      <c r="B34" s="20"/>
      <c r="C34" s="20"/>
      <c r="D34" s="20"/>
      <c r="E34" s="23"/>
      <c r="F34" s="20"/>
      <c r="G34" s="20"/>
      <c r="H34" s="20"/>
      <c r="I34" s="24"/>
      <c r="J34" s="27"/>
      <c r="K34" s="27"/>
      <c r="L34" s="27"/>
      <c r="M34" s="27"/>
      <c r="N34" s="27"/>
      <c r="O34" s="27"/>
      <c r="P34" s="27"/>
      <c r="Q34" s="27"/>
      <c r="R34" s="27"/>
      <c r="S34" s="27"/>
    </row>
    <row r="35" spans="1:19" ht="15" customHeight="1">
      <c r="A35" s="20"/>
      <c r="B35" s="20"/>
      <c r="C35" s="20"/>
      <c r="D35" s="20"/>
      <c r="E35" s="23"/>
      <c r="F35" s="20"/>
      <c r="G35" s="20"/>
      <c r="H35" s="20"/>
      <c r="I35" s="24"/>
      <c r="J35" s="27"/>
      <c r="K35" s="27"/>
      <c r="L35" s="27"/>
      <c r="M35" s="27"/>
      <c r="N35" s="27"/>
      <c r="O35" s="27"/>
      <c r="P35" s="27"/>
      <c r="Q35" s="27"/>
      <c r="R35" s="27"/>
      <c r="S35" s="27"/>
    </row>
    <row r="36" spans="1:19" ht="15" customHeight="1">
      <c r="A36" s="20"/>
      <c r="B36" s="20"/>
      <c r="C36" s="20"/>
      <c r="D36" s="20"/>
      <c r="E36" s="23"/>
      <c r="F36" s="20"/>
      <c r="G36" s="20"/>
      <c r="H36" s="20"/>
      <c r="I36" s="24"/>
      <c r="J36" s="27"/>
      <c r="K36" s="27"/>
      <c r="L36" s="27"/>
      <c r="M36" s="27"/>
      <c r="N36" s="27"/>
      <c r="O36" s="27"/>
      <c r="P36" s="27"/>
      <c r="Q36" s="27"/>
      <c r="R36" s="27"/>
      <c r="S36" s="27"/>
    </row>
    <row r="37" spans="1:19" ht="15" customHeight="1">
      <c r="A37" s="20"/>
      <c r="B37" s="20"/>
      <c r="C37" s="20"/>
      <c r="D37" s="20"/>
      <c r="E37" s="23"/>
      <c r="F37" s="20"/>
      <c r="G37" s="20"/>
      <c r="H37" s="20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</row>
    <row r="38" spans="1:19">
      <c r="A38" s="20"/>
      <c r="B38" s="20"/>
      <c r="C38" s="20"/>
      <c r="D38" s="20"/>
      <c r="E38" s="23"/>
      <c r="F38" s="20"/>
      <c r="G38" s="20"/>
      <c r="H38" s="20"/>
      <c r="J38" s="24"/>
      <c r="K38" s="24"/>
      <c r="L38" s="24"/>
      <c r="M38" s="24"/>
      <c r="N38" s="24"/>
      <c r="O38" s="24"/>
      <c r="P38" s="24"/>
      <c r="Q38" s="24"/>
      <c r="R38" s="24"/>
      <c r="S38" s="24"/>
    </row>
    <row r="39" spans="1:19">
      <c r="A39" s="20"/>
      <c r="B39" s="20"/>
      <c r="C39" s="20"/>
      <c r="D39" s="20"/>
      <c r="E39" s="23"/>
      <c r="F39" s="20"/>
      <c r="G39" s="20"/>
      <c r="H39" s="20"/>
    </row>
    <row r="40" spans="1:19">
      <c r="A40" s="20"/>
      <c r="B40" s="20"/>
      <c r="C40" s="20"/>
      <c r="D40" s="20"/>
      <c r="E40" s="23"/>
      <c r="F40" s="20"/>
      <c r="G40" s="20"/>
      <c r="H40" s="20"/>
    </row>
    <row r="41" spans="1:19">
      <c r="A41" s="20"/>
      <c r="B41" s="20"/>
      <c r="C41" s="20"/>
      <c r="D41" s="20"/>
      <c r="E41" s="23"/>
      <c r="F41" s="20"/>
      <c r="G41" s="20"/>
      <c r="H41" s="20"/>
    </row>
    <row r="42" spans="1:19">
      <c r="A42" s="20"/>
      <c r="B42" s="20"/>
      <c r="C42" s="23"/>
      <c r="D42" s="23"/>
      <c r="E42" s="23"/>
      <c r="F42" s="23"/>
      <c r="G42" s="23"/>
      <c r="H42" s="20"/>
    </row>
    <row r="43" spans="1:19">
      <c r="A43" s="20"/>
      <c r="B43" s="20"/>
      <c r="C43" s="20"/>
      <c r="D43" s="20"/>
      <c r="E43" s="23"/>
      <c r="F43" s="20"/>
      <c r="G43" s="20"/>
      <c r="H43" s="20"/>
    </row>
    <row r="44" spans="1:19">
      <c r="A44" s="24"/>
      <c r="B44" s="24"/>
      <c r="C44" s="24"/>
      <c r="D44" s="24"/>
      <c r="E44" s="11"/>
      <c r="F44" s="24"/>
      <c r="G44" s="24"/>
      <c r="H44" s="24"/>
    </row>
    <row r="46" spans="1:19">
      <c r="C46" s="58" t="s">
        <v>11</v>
      </c>
      <c r="D46" s="58" t="s">
        <v>6</v>
      </c>
      <c r="E46" s="58" t="s">
        <v>7</v>
      </c>
      <c r="F46" s="58" t="s">
        <v>8</v>
      </c>
      <c r="G46" s="58" t="s">
        <v>12</v>
      </c>
      <c r="H46" s="69"/>
      <c r="I46" s="69"/>
    </row>
    <row r="47" spans="1:19">
      <c r="A47" s="74" t="s">
        <v>48</v>
      </c>
      <c r="B47" s="75"/>
      <c r="C47" s="38">
        <f>C48+C49+C50</f>
        <v>0</v>
      </c>
      <c r="D47" s="38">
        <f t="shared" ref="D47:G47" si="0">D48+D49+D50</f>
        <v>2061.5559999999996</v>
      </c>
      <c r="E47" s="38">
        <f t="shared" si="0"/>
        <v>623.66399999999999</v>
      </c>
      <c r="F47" s="38">
        <f t="shared" si="0"/>
        <v>2408.0359999999996</v>
      </c>
      <c r="G47" s="38">
        <f t="shared" si="0"/>
        <v>523</v>
      </c>
      <c r="H47" s="69"/>
      <c r="I47" s="69"/>
    </row>
    <row r="48" spans="1:19">
      <c r="A48" s="93" t="s">
        <v>49</v>
      </c>
      <c r="B48" s="94"/>
      <c r="C48" s="38">
        <v>0</v>
      </c>
      <c r="D48" s="38">
        <v>0</v>
      </c>
      <c r="E48" s="38">
        <v>0</v>
      </c>
      <c r="F48" s="39">
        <v>0</v>
      </c>
      <c r="G48" s="39">
        <v>0</v>
      </c>
      <c r="H48" s="59" t="s">
        <v>53</v>
      </c>
      <c r="I48" s="59"/>
    </row>
    <row r="49" spans="1:9">
      <c r="A49" s="93" t="s">
        <v>50</v>
      </c>
      <c r="B49" s="94"/>
      <c r="C49" s="38">
        <v>0</v>
      </c>
      <c r="D49" s="38">
        <v>0</v>
      </c>
      <c r="E49" s="38">
        <v>0</v>
      </c>
      <c r="F49" s="39">
        <v>0</v>
      </c>
      <c r="G49" s="39">
        <v>0</v>
      </c>
      <c r="H49" s="59" t="s">
        <v>54</v>
      </c>
      <c r="I49" s="59"/>
    </row>
    <row r="50" spans="1:9">
      <c r="A50" s="93" t="s">
        <v>51</v>
      </c>
      <c r="B50" s="94"/>
      <c r="C50" s="38">
        <v>0</v>
      </c>
      <c r="D50" s="38">
        <f>D51*D58/100</f>
        <v>2061.5559999999996</v>
      </c>
      <c r="E50" s="38">
        <f t="shared" ref="E50:F50" si="1">E51*E58/100</f>
        <v>623.66399999999999</v>
      </c>
      <c r="F50" s="38">
        <f t="shared" si="1"/>
        <v>2408.0359999999996</v>
      </c>
      <c r="G50" s="39">
        <v>523</v>
      </c>
      <c r="H50" s="59" t="s">
        <v>52</v>
      </c>
      <c r="I50" s="59"/>
    </row>
    <row r="51" spans="1:9">
      <c r="A51" s="74" t="s">
        <v>42</v>
      </c>
      <c r="B51" s="75"/>
      <c r="C51" s="38">
        <f>C52+C53+C54</f>
        <v>173240</v>
      </c>
      <c r="D51" s="38">
        <f t="shared" ref="D51" si="2">D52+D53+D54</f>
        <v>173240</v>
      </c>
      <c r="E51" s="38">
        <f t="shared" ref="E51" si="3">E52+E53+E54</f>
        <v>173240</v>
      </c>
      <c r="F51" s="39">
        <f t="shared" ref="F51" si="4">F52+F53+F54</f>
        <v>173240</v>
      </c>
      <c r="G51" s="39">
        <f t="shared" ref="G51" si="5">G52+G53+G54</f>
        <v>173763</v>
      </c>
      <c r="H51" s="69"/>
      <c r="I51" s="69"/>
    </row>
    <row r="52" spans="1:9">
      <c r="A52" s="93" t="s">
        <v>49</v>
      </c>
      <c r="B52" s="94"/>
      <c r="C52" s="38">
        <v>3428</v>
      </c>
      <c r="D52" s="38">
        <v>3428</v>
      </c>
      <c r="E52" s="38">
        <v>3428</v>
      </c>
      <c r="F52" s="39">
        <v>3428</v>
      </c>
      <c r="G52" s="39">
        <v>3428</v>
      </c>
      <c r="H52" s="59" t="s">
        <v>55</v>
      </c>
      <c r="I52" s="59"/>
    </row>
    <row r="53" spans="1:9">
      <c r="A53" s="93" t="s">
        <v>50</v>
      </c>
      <c r="B53" s="94"/>
      <c r="C53" s="38">
        <v>16149</v>
      </c>
      <c r="D53" s="38">
        <v>16149</v>
      </c>
      <c r="E53" s="38">
        <v>16149</v>
      </c>
      <c r="F53" s="39">
        <v>16149</v>
      </c>
      <c r="G53" s="39">
        <v>16149</v>
      </c>
      <c r="H53" s="59" t="s">
        <v>56</v>
      </c>
      <c r="I53" s="59"/>
    </row>
    <row r="54" spans="1:9" ht="14.25" thickBot="1">
      <c r="A54" s="93" t="s">
        <v>51</v>
      </c>
      <c r="B54" s="94"/>
      <c r="C54" s="61">
        <v>153663</v>
      </c>
      <c r="D54" s="61">
        <v>153663</v>
      </c>
      <c r="E54" s="62">
        <v>153663</v>
      </c>
      <c r="F54" s="63">
        <v>153663</v>
      </c>
      <c r="G54" s="66">
        <v>154186</v>
      </c>
      <c r="H54" s="2" t="s">
        <v>57</v>
      </c>
      <c r="I54" s="59"/>
    </row>
    <row r="55" spans="1:9" ht="14.25" thickBot="1">
      <c r="A55" s="70" t="s">
        <v>40</v>
      </c>
      <c r="B55" s="71"/>
      <c r="C55" s="45">
        <f>C47/C51*100</f>
        <v>0</v>
      </c>
      <c r="D55" s="45">
        <f>D47/D51*100</f>
        <v>1.1899999999999997</v>
      </c>
      <c r="E55" s="46">
        <f>E47/E51*100</f>
        <v>0.36</v>
      </c>
      <c r="F55" s="45">
        <f>F47/F51*100</f>
        <v>1.3899999999999997</v>
      </c>
      <c r="G55" s="47">
        <f>G47/G51*100</f>
        <v>0.30098467452794903</v>
      </c>
      <c r="H55" s="72"/>
      <c r="I55" s="69"/>
    </row>
    <row r="56" spans="1:9">
      <c r="A56" s="73" t="s">
        <v>28</v>
      </c>
      <c r="B56" s="73"/>
      <c r="C56" s="43">
        <v>1.08</v>
      </c>
      <c r="D56" s="43">
        <v>0.69</v>
      </c>
      <c r="E56" s="44">
        <v>0.8</v>
      </c>
      <c r="F56" s="43">
        <v>0.69</v>
      </c>
      <c r="G56" s="43">
        <v>0.65</v>
      </c>
    </row>
    <row r="57" spans="1:9">
      <c r="C57" s="35"/>
      <c r="D57" s="35"/>
      <c r="E57" s="36"/>
      <c r="F57" s="35"/>
      <c r="G57" s="35"/>
    </row>
    <row r="58" spans="1:9">
      <c r="C58" s="60">
        <v>0</v>
      </c>
      <c r="D58" s="60">
        <v>1.19</v>
      </c>
      <c r="E58" s="60">
        <v>0.36</v>
      </c>
      <c r="F58" s="60">
        <v>1.39</v>
      </c>
      <c r="G58" s="60"/>
    </row>
  </sheetData>
  <mergeCells count="17">
    <mergeCell ref="H51:I51"/>
    <mergeCell ref="A55:B55"/>
    <mergeCell ref="H55:I55"/>
    <mergeCell ref="A56:B56"/>
    <mergeCell ref="A54:B54"/>
    <mergeCell ref="A2:A3"/>
    <mergeCell ref="B2:C3"/>
    <mergeCell ref="D2:H3"/>
    <mergeCell ref="H46:I46"/>
    <mergeCell ref="A47:B47"/>
    <mergeCell ref="H47:I47"/>
    <mergeCell ref="A48:B48"/>
    <mergeCell ref="A49:B49"/>
    <mergeCell ref="A50:B50"/>
    <mergeCell ref="A52:B52"/>
    <mergeCell ref="A53:B53"/>
    <mergeCell ref="A51:B51"/>
  </mergeCells>
  <phoneticPr fontId="2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Footer>&amp;R&amp;F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C1:V44"/>
  <sheetViews>
    <sheetView showGridLines="0" showRowColHeaders="0" tabSelected="1" view="pageBreakPreview" zoomScale="90" zoomScaleNormal="100" zoomScaleSheetLayoutView="90" workbookViewId="0">
      <selection activeCell="I3" sqref="I3"/>
    </sheetView>
  </sheetViews>
  <sheetFormatPr defaultRowHeight="13.5"/>
  <cols>
    <col min="1" max="20" width="12.5" style="10" customWidth="1"/>
    <col min="21" max="21" width="6.5" style="10" customWidth="1"/>
    <col min="22" max="22" width="12.5" style="10" customWidth="1"/>
    <col min="23" max="16384" width="9" style="10"/>
  </cols>
  <sheetData>
    <row r="1" spans="3:8" ht="13.5" customHeight="1">
      <c r="C1" s="95" t="s">
        <v>26</v>
      </c>
      <c r="D1" s="95"/>
      <c r="F1" s="96" t="s">
        <v>27</v>
      </c>
      <c r="G1" s="98" t="s">
        <v>46</v>
      </c>
      <c r="H1" s="98"/>
    </row>
    <row r="2" spans="3:8" ht="13.5" customHeight="1" thickBot="1">
      <c r="C2" s="95"/>
      <c r="D2" s="95"/>
      <c r="E2" s="54"/>
      <c r="F2" s="97"/>
      <c r="G2" s="99"/>
      <c r="H2" s="99"/>
    </row>
    <row r="3" spans="3:8" ht="14.25" thickTop="1">
      <c r="C3" s="52"/>
      <c r="D3" s="52"/>
      <c r="E3" s="53"/>
      <c r="F3" s="52"/>
      <c r="G3" s="52"/>
      <c r="H3" s="52"/>
    </row>
    <row r="4" spans="3:8">
      <c r="C4" s="52"/>
      <c r="D4" s="52"/>
      <c r="E4" s="53"/>
      <c r="F4" s="52"/>
      <c r="G4" s="52"/>
      <c r="H4" s="52"/>
    </row>
    <row r="25" spans="18:22">
      <c r="R25" s="37"/>
      <c r="S25" s="37"/>
      <c r="T25" s="37"/>
      <c r="U25" s="37"/>
      <c r="V25" s="37"/>
    </row>
    <row r="26" spans="18:22">
      <c r="R26" s="37"/>
      <c r="S26" s="37"/>
      <c r="T26" s="37"/>
      <c r="U26" s="37"/>
      <c r="V26" s="37"/>
    </row>
    <row r="27" spans="18:22">
      <c r="R27" s="37"/>
      <c r="S27" s="37"/>
      <c r="T27" s="37"/>
      <c r="U27" s="37"/>
      <c r="V27" s="37"/>
    </row>
    <row r="28" spans="18:22">
      <c r="R28" s="37"/>
      <c r="S28" s="37"/>
      <c r="T28" s="37"/>
      <c r="U28" s="37"/>
      <c r="V28" s="37"/>
    </row>
    <row r="29" spans="18:22">
      <c r="R29" s="37"/>
      <c r="S29" s="37"/>
      <c r="T29" s="37"/>
      <c r="U29" s="37"/>
      <c r="V29" s="37"/>
    </row>
    <row r="30" spans="18:22">
      <c r="R30" s="37"/>
      <c r="S30" s="37"/>
      <c r="T30" s="37"/>
      <c r="U30" s="37"/>
      <c r="V30" s="37"/>
    </row>
    <row r="31" spans="18:22">
      <c r="R31" s="37"/>
      <c r="S31" s="37"/>
      <c r="T31" s="37"/>
      <c r="U31" s="37"/>
      <c r="V31" s="37"/>
    </row>
    <row r="32" spans="18:22">
      <c r="R32" s="37"/>
      <c r="S32" s="37"/>
      <c r="T32" s="37"/>
      <c r="U32" s="37"/>
      <c r="V32" s="37"/>
    </row>
    <row r="33" spans="18:22">
      <c r="R33" s="37"/>
      <c r="S33" s="37"/>
      <c r="T33" s="37"/>
      <c r="U33" s="37"/>
      <c r="V33" s="37"/>
    </row>
    <row r="34" spans="18:22">
      <c r="R34" s="37"/>
      <c r="S34" s="37"/>
      <c r="T34" s="37"/>
      <c r="U34" s="37"/>
      <c r="V34" s="37"/>
    </row>
    <row r="35" spans="18:22">
      <c r="R35" s="37"/>
      <c r="S35" s="37"/>
      <c r="T35" s="37"/>
      <c r="U35" s="37"/>
      <c r="V35" s="37"/>
    </row>
    <row r="36" spans="18:22">
      <c r="R36" s="37"/>
      <c r="S36" s="37"/>
      <c r="T36" s="37"/>
      <c r="U36" s="37"/>
      <c r="V36" s="37"/>
    </row>
    <row r="37" spans="18:22">
      <c r="R37" s="37"/>
      <c r="S37" s="37"/>
      <c r="T37" s="37"/>
      <c r="U37" s="37"/>
      <c r="V37" s="37"/>
    </row>
    <row r="38" spans="18:22">
      <c r="R38" s="37"/>
      <c r="S38" s="37"/>
      <c r="T38" s="37"/>
      <c r="U38" s="37"/>
      <c r="V38" s="37"/>
    </row>
    <row r="39" spans="18:22">
      <c r="R39" s="37"/>
      <c r="S39" s="37"/>
      <c r="T39" s="37"/>
      <c r="U39" s="37"/>
      <c r="V39" s="37"/>
    </row>
    <row r="40" spans="18:22">
      <c r="R40" s="37"/>
      <c r="S40" s="37"/>
      <c r="T40" s="37"/>
      <c r="U40" s="37"/>
      <c r="V40" s="37"/>
    </row>
    <row r="41" spans="18:22">
      <c r="R41" s="37"/>
      <c r="S41" s="37"/>
      <c r="T41" s="37"/>
      <c r="U41" s="37"/>
      <c r="V41" s="37"/>
    </row>
    <row r="42" spans="18:22">
      <c r="R42" s="37"/>
      <c r="S42" s="37"/>
      <c r="T42" s="37"/>
      <c r="U42" s="37"/>
      <c r="V42" s="37"/>
    </row>
    <row r="43" spans="18:22">
      <c r="R43" s="37"/>
      <c r="S43" s="37"/>
      <c r="T43" s="37"/>
      <c r="U43" s="37"/>
      <c r="V43" s="37"/>
    </row>
    <row r="44" spans="18:22">
      <c r="R44" s="37"/>
      <c r="S44" s="37"/>
      <c r="T44" s="37"/>
      <c r="U44" s="37"/>
      <c r="V44" s="37"/>
    </row>
  </sheetData>
  <mergeCells count="3">
    <mergeCell ref="C1:D2"/>
    <mergeCell ref="F1:F2"/>
    <mergeCell ref="G1:H2"/>
  </mergeCells>
  <phoneticPr fontId="2"/>
  <printOptions horizontalCentered="1" verticalCentered="1"/>
  <pageMargins left="0.19685039370078741" right="0.19685039370078741" top="0.94488188976377963" bottom="0.78740157480314965" header="0.31496062992125984" footer="0.31496062992125984"/>
  <pageSetup paperSize="9"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1-①収益的収支比率</vt:lpstr>
      <vt:lpstr>1-④企業債残高対給水収益比率</vt:lpstr>
      <vt:lpstr>1-⑤料金回収率</vt:lpstr>
      <vt:lpstr>1-⑥給水原価</vt:lpstr>
      <vt:lpstr>1-⑦施設利用率</vt:lpstr>
      <vt:lpstr>1-⑧有収率</vt:lpstr>
      <vt:lpstr>2-③管路更新率</vt:lpstr>
      <vt:lpstr>まとめ</vt:lpstr>
      <vt:lpstr>'1-①収益的収支比率'!Print_Area</vt:lpstr>
      <vt:lpstr>'1-④企業債残高対給水収益比率'!Print_Area</vt:lpstr>
      <vt:lpstr>'1-⑤料金回収率'!Print_Area</vt:lpstr>
      <vt:lpstr>'1-⑥給水原価'!Print_Area</vt:lpstr>
      <vt:lpstr>'1-⑦施設利用率'!Print_Area</vt:lpstr>
      <vt:lpstr>'1-⑧有収率'!Print_Area</vt:lpstr>
      <vt:lpstr>'2-③管路更新率'!Print_Area</vt:lpstr>
      <vt:lpstr>まとめ!Print_Area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下水道課（o-gesui04）</dc:creator>
  <cp:lastModifiedBy>下水道課（o-gesui04）</cp:lastModifiedBy>
  <cp:lastPrinted>2017-02-09T00:52:06Z</cp:lastPrinted>
  <dcterms:created xsi:type="dcterms:W3CDTF">2016-09-13T07:43:47Z</dcterms:created>
  <dcterms:modified xsi:type="dcterms:W3CDTF">2017-03-24T02:37:35Z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