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rXW4RFUCj/tfvyHaud0MPtlePNMWVhv3Pnab1PdWgrSKCTrfgF9KFg9Qj+Qiv8SAJxNwya5bbFsSou250pupNA==" workbookSaltValue="ryCxldfvKPdP4chNC17ucA==" workbookSpinCount="100000" lockStructure="1"/>
  <bookViews>
    <workbookView xWindow="-15" yWindow="-15" windowWidth="28830" windowHeight="646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<sst xmlns="http://schemas.openxmlformats.org/spreadsheetml/2006/main" count="240" uniqueCount="126">
  <si>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</si>
  <si>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</si>
  <si>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</si>
  <si>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</si>
  <si>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</si>
  <si>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</si>
  <si>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</si>
  <si>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</si>
  <si>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</si>
  <si>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</si>
  <si>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</si>
  <si>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</si>
  <si>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</si>
  <si>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</si>
  <si>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</si>
  <si>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</si>
  <si>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</si>
  <si>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</si>
  <si>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</si>
  <si>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</si>
  <si>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</si>
  <si>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</si>
  <si>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</si>
  <si>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</si>
  <si>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</si>
  <si>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</si>
  <si>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</si>
  <si>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</si>
  <si>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</si>
  <si>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</si>
  <si>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</si>
  <si>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</si>
  <si>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</si>
  <si>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</si>
  <si>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</si>
  <si>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</si>
  <si>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</si>
  <si>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</si>
  <si>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</si>
  <si>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</si>
  <si>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</si>
  <si>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</si>
  <si>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</si>
  <si>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</si>
  <si>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</si>
  <si>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</si>
  <si>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</si>
  <si>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</si>
  <si>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</si>
  <si>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</si>
  <si>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</si>
  <si>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</si>
  <si>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</si>
  <si>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</si>
  <si>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</si>
  <si>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</si>
  <si>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</si>
  <si>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</si>
  <si>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</si>
  <si>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</si>
  <si>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</si>
  <si>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</si>
  <si>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</si>
  <si>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</si>
  <si>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</si>
  <si>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</si>
  <si>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</si>
  <si>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</si>
  <si>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</si>
  <si>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</si>
  <si>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</si>
  <si>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</si>
  <si>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</si>
  <si>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</si>
  <si>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</si>
  <si>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</si>
  <si>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</si>
  <si>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</si>
  <si>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</si>
  <si>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</si>
  <si>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</si>
  <si>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</si>
  <si>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</si>
  <si>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</si>
  <si>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</si>
  <si>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</si>
  <si>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</si>
  <si>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</si>
  <si>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</si>
  <si>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</si>
  <si>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</si>
  <si>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</si>
  <si>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</si>
  <si>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</si>
  <si>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</si>
  <si>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</si>
  <si>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</si>
  <si>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</si>
  <si>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</si>
  <si>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</si>
  <si>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</si>
  <si>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</si>
  <si>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</si>
  <si>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</si>
  <si>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</si>
  <si>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</si>
  <si>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</si>
  <si>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</si>
  <si>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</si>
  <si>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</si>
  <si>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大田市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</si>
  <si>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</si>
  <si>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</si>
  <si>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</si>
  <si>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</si>
  <si>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</si>
  <si>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</si>
  <si>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</si>
  <si>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</si>
  <si>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</si>
  <si>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</si>
  <si>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</si>
  <si>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</si>
  <si>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　法定耐用年数を経過した管渠はなく、管渠更新の必要性は低いことから、当該指標は平均値を下回っている。</t>
  </si>
  <si>
    <t>　おおむね適正規模の施設使用形態により運営しているが、建設投資に見合った使用料収入に結びついておらず、一般会計からの繰入金に頼らざるを得ない経営状況となっている。平成28年度に策定した経営戦略により今後、管渠等の汚水処理施設全体の老朽化が進行する中で、更新時期に合わせ、ダウンサイジング等について検討していくとともに、維持管理費の削減、適正な使用料収入の確保といった経営の健全化について検討していく必要がある。</t>
    <rPh sb="81" eb="83">
      <t>ヘイセイ</t>
    </rPh>
    <rPh sb="85" eb="87">
      <t>ネンド</t>
    </rPh>
    <phoneticPr fontId="15"/>
  </si>
  <si>
    <t>①　収益的収支比率
　一般会計からの繰入金のうち、収益的収支分と資本的収支分の配分を見直したことにより、100％となっている。
④企業債残高対事業規模比率
　企業債残高のうち一般会計が負担すべき額の算定方法を見直した結果、数値が大幅に改善した。
⑤経費回収率
　平成28年度までは地方債償還費用の一部を汚水処理費用に算入していたが、これを高資本費対策経費に計上することとした結果、数値が大幅に改善した。
⑥汚水処理原価
　経費回収率と同様の理由で数値が改善したが、なお類似団体平均より高い状況にある。
⑦⑧　施設利用率は類似団体平均並み、水洗化率は全国平均を上回っており、適切な汚水処理が行われている。</t>
    <rPh sb="2" eb="5">
      <t>シュウエキテキ</t>
    </rPh>
    <rPh sb="5" eb="7">
      <t>シュウシ</t>
    </rPh>
    <rPh sb="7" eb="9">
      <t>ヒリツ</t>
    </rPh>
    <rPh sb="264" eb="266">
      <t>ルイジ</t>
    </rPh>
    <rPh sb="266" eb="268">
      <t>ダンタイ</t>
    </rPh>
    <rPh sb="268" eb="270">
      <t>ヘイキン</t>
    </rPh>
    <rPh sb="270" eb="271">
      <t>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</si>
</sst>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E6A-41EC-8C0A-1E97CDD74814}"/>
            </c:ext>
          </c:extLst>
        </c:ser>
        <c:dLbls>
          <c:showLegendKey val="0"/>
          <c:showVal val="0"/>
          <c:showCatName val="0"/>
          <c:showSerName val="0"/>
          <c:showPercent val="0"/>
          <c:showBubbleSize val="0"/>
        </c:dLbls>
        <c:gapWidth val="150"/>
        <c:axId val="47977216"/>
        <c:axId val="4797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EE6A-41EC-8C0A-1E97CDD74814}"/>
            </c:ext>
          </c:extLst>
        </c:ser>
        <c:dLbls>
          <c:showLegendKey val="0"/>
          <c:showVal val="0"/>
          <c:showCatName val="0"/>
          <c:showSerName val="0"/>
          <c:showPercent val="0"/>
          <c:showBubbleSize val="0"/>
        </c:dLbls>
        <c:marker val="1"/>
        <c:smooth val="0"/>
        <c:axId val="47977216"/>
        <c:axId val="47979520"/>
      </c:lineChart>
      <c:dateAx>
        <c:axId val="47977216"/>
        <c:scaling>
          <c:orientation val="minMax"/>
        </c:scaling>
        <c:delete val="1"/>
        <c:axPos val="b"/>
        <c:numFmt formatCode="ge" sourceLinked="1"/>
        <c:majorTickMark val="none"/>
        <c:minorTickMark val="none"/>
        <c:tickLblPos val="none"/>
        <c:crossAx val="47979520"/>
        <c:crosses val="autoZero"/>
        <c:auto val="1"/>
        <c:lblOffset val="100"/>
        <c:baseTimeUnit val="years"/>
      </c:dateAx>
      <c:valAx>
        <c:axId val="4797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7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56.07</c:v>
                </c:pt>
                <c:pt idx="1">
                  <c:v>54.39</c:v>
                </c:pt>
                <c:pt idx="2">
                  <c:v>55.23</c:v>
                </c:pt>
                <c:pt idx="3">
                  <c:v>54.39</c:v>
                </c:pt>
                <c:pt idx="4">
                  <c:v>51.05</c:v>
                </c:pt>
              </c:numCache>
            </c:numRef>
          </c:val>
          <c:extLst xmlns:c16r2="http://schemas.microsoft.com/office/drawing/2015/06/chart">
            <c:ext xmlns:c16="http://schemas.microsoft.com/office/drawing/2014/chart" uri="{C3380CC4-5D6E-409C-BE32-E72D297353CC}">
              <c16:uniqueId val="{00000000-21C0-48BA-9DD6-CBD3748BB835}"/>
            </c:ext>
          </c:extLst>
        </c:ser>
        <c:dLbls>
          <c:showLegendKey val="0"/>
          <c:showVal val="0"/>
          <c:showCatName val="0"/>
          <c:showSerName val="0"/>
          <c:showPercent val="0"/>
          <c:showBubbleSize val="0"/>
        </c:dLbls>
        <c:gapWidth val="150"/>
        <c:axId val="239904256"/>
        <c:axId val="23990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21C0-48BA-9DD6-CBD3748BB835}"/>
            </c:ext>
          </c:extLst>
        </c:ser>
        <c:dLbls>
          <c:showLegendKey val="0"/>
          <c:showVal val="0"/>
          <c:showCatName val="0"/>
          <c:showSerName val="0"/>
          <c:showPercent val="0"/>
          <c:showBubbleSize val="0"/>
        </c:dLbls>
        <c:marker val="1"/>
        <c:smooth val="0"/>
        <c:axId val="239904256"/>
        <c:axId val="239906176"/>
      </c:lineChart>
      <c:dateAx>
        <c:axId val="239904256"/>
        <c:scaling>
          <c:orientation val="minMax"/>
        </c:scaling>
        <c:delete val="1"/>
        <c:axPos val="b"/>
        <c:numFmt formatCode="ge" sourceLinked="1"/>
        <c:majorTickMark val="none"/>
        <c:minorTickMark val="none"/>
        <c:tickLblPos val="none"/>
        <c:crossAx val="239906176"/>
        <c:crosses val="autoZero"/>
        <c:auto val="1"/>
        <c:lblOffset val="100"/>
        <c:baseTimeUnit val="years"/>
      </c:dateAx>
      <c:valAx>
        <c:axId val="23990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90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84.68</c:v>
                </c:pt>
                <c:pt idx="1">
                  <c:v>86.22</c:v>
                </c:pt>
                <c:pt idx="2">
                  <c:v>86.27</c:v>
                </c:pt>
                <c:pt idx="3">
                  <c:v>90.41</c:v>
                </c:pt>
                <c:pt idx="4">
                  <c:v>91.63</c:v>
                </c:pt>
              </c:numCache>
            </c:numRef>
          </c:val>
          <c:extLst xmlns:c16r2="http://schemas.microsoft.com/office/drawing/2015/06/chart">
            <c:ext xmlns:c16="http://schemas.microsoft.com/office/drawing/2014/chart" uri="{C3380CC4-5D6E-409C-BE32-E72D297353CC}">
              <c16:uniqueId val="{00000000-36FD-474D-9F41-0B19F06E7E8C}"/>
            </c:ext>
          </c:extLst>
        </c:ser>
        <c:dLbls>
          <c:showLegendKey val="0"/>
          <c:showVal val="0"/>
          <c:showCatName val="0"/>
          <c:showSerName val="0"/>
          <c:showPercent val="0"/>
          <c:showBubbleSize val="0"/>
        </c:dLbls>
        <c:gapWidth val="150"/>
        <c:axId val="241022848"/>
        <c:axId val="24103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36FD-474D-9F41-0B19F06E7E8C}"/>
            </c:ext>
          </c:extLst>
        </c:ser>
        <c:dLbls>
          <c:showLegendKey val="0"/>
          <c:showVal val="0"/>
          <c:showCatName val="0"/>
          <c:showSerName val="0"/>
          <c:showPercent val="0"/>
          <c:showBubbleSize val="0"/>
        </c:dLbls>
        <c:marker val="1"/>
        <c:smooth val="0"/>
        <c:axId val="241022848"/>
        <c:axId val="241033216"/>
      </c:lineChart>
      <c:dateAx>
        <c:axId val="241022848"/>
        <c:scaling>
          <c:orientation val="minMax"/>
        </c:scaling>
        <c:delete val="1"/>
        <c:axPos val="b"/>
        <c:numFmt formatCode="ge" sourceLinked="1"/>
        <c:majorTickMark val="none"/>
        <c:minorTickMark val="none"/>
        <c:tickLblPos val="none"/>
        <c:crossAx val="241033216"/>
        <c:crosses val="autoZero"/>
        <c:auto val="1"/>
        <c:lblOffset val="100"/>
        <c:baseTimeUnit val="years"/>
      </c:dateAx>
      <c:valAx>
        <c:axId val="24103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02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78.56</c:v>
                </c:pt>
                <c:pt idx="1">
                  <c:v>78.09</c:v>
                </c:pt>
                <c:pt idx="2">
                  <c:v>77.81</c:v>
                </c:pt>
                <c:pt idx="3">
                  <c:v>77.08</c:v>
                </c:pt>
                <c:pt idx="4">
                  <c:v>100</c:v>
                </c:pt>
              </c:numCache>
            </c:numRef>
          </c:val>
          <c:extLst xmlns:c16r2="http://schemas.microsoft.com/office/drawing/2015/06/chart">
            <c:ext xmlns:c16="http://schemas.microsoft.com/office/drawing/2014/chart" uri="{C3380CC4-5D6E-409C-BE32-E72D297353CC}">
              <c16:uniqueId val="{00000000-2477-4477-ADA5-38B7E6C05D1E}"/>
            </c:ext>
          </c:extLst>
        </c:ser>
        <c:dLbls>
          <c:showLegendKey val="0"/>
          <c:showVal val="0"/>
          <c:showCatName val="0"/>
          <c:showSerName val="0"/>
          <c:showPercent val="0"/>
          <c:showBubbleSize val="0"/>
        </c:dLbls>
        <c:gapWidth val="150"/>
        <c:axId val="48110208"/>
        <c:axId val="4811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477-4477-ADA5-38B7E6C05D1E}"/>
            </c:ext>
          </c:extLst>
        </c:ser>
        <c:dLbls>
          <c:showLegendKey val="0"/>
          <c:showVal val="0"/>
          <c:showCatName val="0"/>
          <c:showSerName val="0"/>
          <c:showPercent val="0"/>
          <c:showBubbleSize val="0"/>
        </c:dLbls>
        <c:marker val="1"/>
        <c:smooth val="0"/>
        <c:axId val="48110208"/>
        <c:axId val="48116864"/>
      </c:lineChart>
      <c:dateAx>
        <c:axId val="48110208"/>
        <c:scaling>
          <c:orientation val="minMax"/>
        </c:scaling>
        <c:delete val="1"/>
        <c:axPos val="b"/>
        <c:numFmt formatCode="ge" sourceLinked="1"/>
        <c:majorTickMark val="none"/>
        <c:minorTickMark val="none"/>
        <c:tickLblPos val="none"/>
        <c:crossAx val="48116864"/>
        <c:crosses val="autoZero"/>
        <c:auto val="1"/>
        <c:lblOffset val="100"/>
        <c:baseTimeUnit val="years"/>
      </c:dateAx>
      <c:valAx>
        <c:axId val="4811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1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372-4567-A1B6-CF3CF6A1B82A}"/>
            </c:ext>
          </c:extLst>
        </c:ser>
        <c:dLbls>
          <c:showLegendKey val="0"/>
          <c:showVal val="0"/>
          <c:showCatName val="0"/>
          <c:showSerName val="0"/>
          <c:showPercent val="0"/>
          <c:showBubbleSize val="0"/>
        </c:dLbls>
        <c:gapWidth val="150"/>
        <c:axId val="239854720"/>
        <c:axId val="23985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372-4567-A1B6-CF3CF6A1B82A}"/>
            </c:ext>
          </c:extLst>
        </c:ser>
        <c:dLbls>
          <c:showLegendKey val="0"/>
          <c:showVal val="0"/>
          <c:showCatName val="0"/>
          <c:showSerName val="0"/>
          <c:showPercent val="0"/>
          <c:showBubbleSize val="0"/>
        </c:dLbls>
        <c:marker val="1"/>
        <c:smooth val="0"/>
        <c:axId val="239854720"/>
        <c:axId val="239856640"/>
      </c:lineChart>
      <c:dateAx>
        <c:axId val="239854720"/>
        <c:scaling>
          <c:orientation val="minMax"/>
        </c:scaling>
        <c:delete val="1"/>
        <c:axPos val="b"/>
        <c:numFmt formatCode="ge" sourceLinked="1"/>
        <c:majorTickMark val="none"/>
        <c:minorTickMark val="none"/>
        <c:tickLblPos val="none"/>
        <c:crossAx val="239856640"/>
        <c:crosses val="autoZero"/>
        <c:auto val="1"/>
        <c:lblOffset val="100"/>
        <c:baseTimeUnit val="years"/>
      </c:dateAx>
      <c:valAx>
        <c:axId val="2398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8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17A-42BD-8F94-72C7A427CA5E}"/>
            </c:ext>
          </c:extLst>
        </c:ser>
        <c:dLbls>
          <c:showLegendKey val="0"/>
          <c:showVal val="0"/>
          <c:showCatName val="0"/>
          <c:showSerName val="0"/>
          <c:showPercent val="0"/>
          <c:showBubbleSize val="0"/>
        </c:dLbls>
        <c:gapWidth val="150"/>
        <c:axId val="347303296"/>
        <c:axId val="36364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17A-42BD-8F94-72C7A427CA5E}"/>
            </c:ext>
          </c:extLst>
        </c:ser>
        <c:dLbls>
          <c:showLegendKey val="0"/>
          <c:showVal val="0"/>
          <c:showCatName val="0"/>
          <c:showSerName val="0"/>
          <c:showPercent val="0"/>
          <c:showBubbleSize val="0"/>
        </c:dLbls>
        <c:marker val="1"/>
        <c:smooth val="0"/>
        <c:axId val="347303296"/>
        <c:axId val="363648128"/>
      </c:lineChart>
      <c:dateAx>
        <c:axId val="347303296"/>
        <c:scaling>
          <c:orientation val="minMax"/>
        </c:scaling>
        <c:delete val="1"/>
        <c:axPos val="b"/>
        <c:numFmt formatCode="ge" sourceLinked="1"/>
        <c:majorTickMark val="none"/>
        <c:minorTickMark val="none"/>
        <c:tickLblPos val="none"/>
        <c:crossAx val="363648128"/>
        <c:crosses val="autoZero"/>
        <c:auto val="1"/>
        <c:lblOffset val="100"/>
        <c:baseTimeUnit val="years"/>
      </c:dateAx>
      <c:valAx>
        <c:axId val="36364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30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FAE-44A1-A145-88AC4B3883C7}"/>
            </c:ext>
          </c:extLst>
        </c:ser>
        <c:dLbls>
          <c:showLegendKey val="0"/>
          <c:showVal val="0"/>
          <c:showCatName val="0"/>
          <c:showSerName val="0"/>
          <c:showPercent val="0"/>
          <c:showBubbleSize val="0"/>
        </c:dLbls>
        <c:gapWidth val="150"/>
        <c:axId val="109641088"/>
        <c:axId val="10972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FAE-44A1-A145-88AC4B3883C7}"/>
            </c:ext>
          </c:extLst>
        </c:ser>
        <c:dLbls>
          <c:showLegendKey val="0"/>
          <c:showVal val="0"/>
          <c:showCatName val="0"/>
          <c:showSerName val="0"/>
          <c:showPercent val="0"/>
          <c:showBubbleSize val="0"/>
        </c:dLbls>
        <c:marker val="1"/>
        <c:smooth val="0"/>
        <c:axId val="109641088"/>
        <c:axId val="109725184"/>
      </c:lineChart>
      <c:dateAx>
        <c:axId val="109641088"/>
        <c:scaling>
          <c:orientation val="minMax"/>
        </c:scaling>
        <c:delete val="1"/>
        <c:axPos val="b"/>
        <c:numFmt formatCode="ge" sourceLinked="1"/>
        <c:majorTickMark val="none"/>
        <c:minorTickMark val="none"/>
        <c:tickLblPos val="none"/>
        <c:crossAx val="109725184"/>
        <c:crosses val="autoZero"/>
        <c:auto val="1"/>
        <c:lblOffset val="100"/>
        <c:baseTimeUnit val="years"/>
      </c:dateAx>
      <c:valAx>
        <c:axId val="10972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4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4E5-479C-8559-17DF36C890CF}"/>
            </c:ext>
          </c:extLst>
        </c:ser>
        <c:dLbls>
          <c:showLegendKey val="0"/>
          <c:showVal val="0"/>
          <c:showCatName val="0"/>
          <c:showSerName val="0"/>
          <c:showPercent val="0"/>
          <c:showBubbleSize val="0"/>
        </c:dLbls>
        <c:gapWidth val="150"/>
        <c:axId val="109793280"/>
        <c:axId val="10979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4E5-479C-8559-17DF36C890CF}"/>
            </c:ext>
          </c:extLst>
        </c:ser>
        <c:dLbls>
          <c:showLegendKey val="0"/>
          <c:showVal val="0"/>
          <c:showCatName val="0"/>
          <c:showSerName val="0"/>
          <c:showPercent val="0"/>
          <c:showBubbleSize val="0"/>
        </c:dLbls>
        <c:marker val="1"/>
        <c:smooth val="0"/>
        <c:axId val="109793280"/>
        <c:axId val="109795200"/>
      </c:lineChart>
      <c:dateAx>
        <c:axId val="109793280"/>
        <c:scaling>
          <c:orientation val="minMax"/>
        </c:scaling>
        <c:delete val="1"/>
        <c:axPos val="b"/>
        <c:numFmt formatCode="ge" sourceLinked="1"/>
        <c:majorTickMark val="none"/>
        <c:minorTickMark val="none"/>
        <c:tickLblPos val="none"/>
        <c:crossAx val="109795200"/>
        <c:crosses val="autoZero"/>
        <c:auto val="1"/>
        <c:lblOffset val="100"/>
        <c:baseTimeUnit val="years"/>
      </c:dateAx>
      <c:valAx>
        <c:axId val="10979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9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2788.21</c:v>
                </c:pt>
                <c:pt idx="1">
                  <c:v>2553.48</c:v>
                </c:pt>
                <c:pt idx="2">
                  <c:v>2350.85</c:v>
                </c:pt>
                <c:pt idx="3">
                  <c:v>2042.48</c:v>
                </c:pt>
                <c:pt idx="4" formatCode="#,##0.00;&quot;△&quot;#,##0.00">
                  <c:v>0</c:v>
                </c:pt>
              </c:numCache>
            </c:numRef>
          </c:val>
          <c:extLst xmlns:c16r2="http://schemas.microsoft.com/office/drawing/2015/06/chart">
            <c:ext xmlns:c16="http://schemas.microsoft.com/office/drawing/2014/chart" uri="{C3380CC4-5D6E-409C-BE32-E72D297353CC}">
              <c16:uniqueId val="{00000000-A5F8-48DE-9513-937D72B5419B}"/>
            </c:ext>
          </c:extLst>
        </c:ser>
        <c:dLbls>
          <c:showLegendKey val="0"/>
          <c:showVal val="0"/>
          <c:showCatName val="0"/>
          <c:showSerName val="0"/>
          <c:showPercent val="0"/>
          <c:showBubbleSize val="0"/>
        </c:dLbls>
        <c:gapWidth val="150"/>
        <c:axId val="109883776"/>
        <c:axId val="10988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A5F8-48DE-9513-937D72B5419B}"/>
            </c:ext>
          </c:extLst>
        </c:ser>
        <c:dLbls>
          <c:showLegendKey val="0"/>
          <c:showVal val="0"/>
          <c:showCatName val="0"/>
          <c:showSerName val="0"/>
          <c:showPercent val="0"/>
          <c:showBubbleSize val="0"/>
        </c:dLbls>
        <c:marker val="1"/>
        <c:smooth val="0"/>
        <c:axId val="109883776"/>
        <c:axId val="109885696"/>
      </c:lineChart>
      <c:dateAx>
        <c:axId val="109883776"/>
        <c:scaling>
          <c:orientation val="minMax"/>
        </c:scaling>
        <c:delete val="1"/>
        <c:axPos val="b"/>
        <c:numFmt formatCode="ge" sourceLinked="1"/>
        <c:majorTickMark val="none"/>
        <c:minorTickMark val="none"/>
        <c:tickLblPos val="none"/>
        <c:crossAx val="109885696"/>
        <c:crosses val="autoZero"/>
        <c:auto val="1"/>
        <c:lblOffset val="100"/>
        <c:baseTimeUnit val="years"/>
      </c:dateAx>
      <c:valAx>
        <c:axId val="10988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8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23.8</c:v>
                </c:pt>
                <c:pt idx="1">
                  <c:v>24.31</c:v>
                </c:pt>
                <c:pt idx="2">
                  <c:v>25.28</c:v>
                </c:pt>
                <c:pt idx="3">
                  <c:v>25.5</c:v>
                </c:pt>
                <c:pt idx="4">
                  <c:v>45.75</c:v>
                </c:pt>
              </c:numCache>
            </c:numRef>
          </c:val>
          <c:extLst xmlns:c16r2="http://schemas.microsoft.com/office/drawing/2015/06/chart">
            <c:ext xmlns:c16="http://schemas.microsoft.com/office/drawing/2014/chart" uri="{C3380CC4-5D6E-409C-BE32-E72D297353CC}">
              <c16:uniqueId val="{00000000-A5AD-46C8-A220-6E8658BB3BC7}"/>
            </c:ext>
          </c:extLst>
        </c:ser>
        <c:dLbls>
          <c:showLegendKey val="0"/>
          <c:showVal val="0"/>
          <c:showCatName val="0"/>
          <c:showSerName val="0"/>
          <c:showPercent val="0"/>
          <c:showBubbleSize val="0"/>
        </c:dLbls>
        <c:gapWidth val="150"/>
        <c:axId val="114225920"/>
        <c:axId val="11422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A5AD-46C8-A220-6E8658BB3BC7}"/>
            </c:ext>
          </c:extLst>
        </c:ser>
        <c:dLbls>
          <c:showLegendKey val="0"/>
          <c:showVal val="0"/>
          <c:showCatName val="0"/>
          <c:showSerName val="0"/>
          <c:showPercent val="0"/>
          <c:showBubbleSize val="0"/>
        </c:dLbls>
        <c:marker val="1"/>
        <c:smooth val="0"/>
        <c:axId val="114225920"/>
        <c:axId val="114227840"/>
      </c:lineChart>
      <c:dateAx>
        <c:axId val="114225920"/>
        <c:scaling>
          <c:orientation val="minMax"/>
        </c:scaling>
        <c:delete val="1"/>
        <c:axPos val="b"/>
        <c:numFmt formatCode="ge" sourceLinked="1"/>
        <c:majorTickMark val="none"/>
        <c:minorTickMark val="none"/>
        <c:tickLblPos val="none"/>
        <c:crossAx val="114227840"/>
        <c:crosses val="autoZero"/>
        <c:auto val="1"/>
        <c:lblOffset val="100"/>
        <c:baseTimeUnit val="years"/>
      </c:dateAx>
      <c:valAx>
        <c:axId val="11422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22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681.3</c:v>
                </c:pt>
                <c:pt idx="1">
                  <c:v>702.63</c:v>
                </c:pt>
                <c:pt idx="2">
                  <c:v>684.09</c:v>
                </c:pt>
                <c:pt idx="3">
                  <c:v>686.35</c:v>
                </c:pt>
                <c:pt idx="4">
                  <c:v>408.91</c:v>
                </c:pt>
              </c:numCache>
            </c:numRef>
          </c:val>
          <c:extLst xmlns:c16r2="http://schemas.microsoft.com/office/drawing/2015/06/chart">
            <c:ext xmlns:c16="http://schemas.microsoft.com/office/drawing/2014/chart" uri="{C3380CC4-5D6E-409C-BE32-E72D297353CC}">
              <c16:uniqueId val="{00000000-5B22-4750-9540-B7C653C4BC4F}"/>
            </c:ext>
          </c:extLst>
        </c:ser>
        <c:dLbls>
          <c:showLegendKey val="0"/>
          <c:showVal val="0"/>
          <c:showCatName val="0"/>
          <c:showSerName val="0"/>
          <c:showPercent val="0"/>
          <c:showBubbleSize val="0"/>
        </c:dLbls>
        <c:gapWidth val="150"/>
        <c:axId val="160584832"/>
        <c:axId val="16058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5B22-4750-9540-B7C653C4BC4F}"/>
            </c:ext>
          </c:extLst>
        </c:ser>
        <c:dLbls>
          <c:showLegendKey val="0"/>
          <c:showVal val="0"/>
          <c:showCatName val="0"/>
          <c:showSerName val="0"/>
          <c:showPercent val="0"/>
          <c:showBubbleSize val="0"/>
        </c:dLbls>
        <c:marker val="1"/>
        <c:smooth val="0"/>
        <c:axId val="160584832"/>
        <c:axId val="160586752"/>
      </c:lineChart>
      <c:dateAx>
        <c:axId val="160584832"/>
        <c:scaling>
          <c:orientation val="minMax"/>
        </c:scaling>
        <c:delete val="1"/>
        <c:axPos val="b"/>
        <c:numFmt formatCode="ge" sourceLinked="1"/>
        <c:majorTickMark val="none"/>
        <c:minorTickMark val="none"/>
        <c:tickLblPos val="none"/>
        <c:crossAx val="160586752"/>
        <c:crosses val="autoZero"/>
        <c:auto val="1"/>
        <c:lblOffset val="100"/>
        <c:baseTimeUnit val="years"/>
      </c:dateAx>
      <c:valAx>
        <c:axId val="16058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58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O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0" t="str">
        <f>データ!H6</f>
        <v>島根県　大田市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c r="A8" s="2"/>
      <c r="B8" s="77" t="str">
        <f>データ!I6</f>
        <v>法非適用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F2</v>
      </c>
      <c r="X8" s="77"/>
      <c r="Y8" s="77"/>
      <c r="Z8" s="77"/>
      <c r="AA8" s="77"/>
      <c r="AB8" s="77"/>
      <c r="AC8" s="77"/>
      <c r="AD8" s="78" t="str">
        <f>データ!$M$6</f>
        <v>非設置</v>
      </c>
      <c r="AE8" s="78"/>
      <c r="AF8" s="78"/>
      <c r="AG8" s="78"/>
      <c r="AH8" s="78"/>
      <c r="AI8" s="78"/>
      <c r="AJ8" s="78"/>
      <c r="AK8" s="3"/>
      <c r="AL8" s="72">
        <f>データ!S6</f>
        <v>35549</v>
      </c>
      <c r="AM8" s="72"/>
      <c r="AN8" s="72"/>
      <c r="AO8" s="72"/>
      <c r="AP8" s="72"/>
      <c r="AQ8" s="72"/>
      <c r="AR8" s="72"/>
      <c r="AS8" s="72"/>
      <c r="AT8" s="71">
        <f>データ!T6</f>
        <v>435.71</v>
      </c>
      <c r="AU8" s="71"/>
      <c r="AV8" s="71"/>
      <c r="AW8" s="71"/>
      <c r="AX8" s="71"/>
      <c r="AY8" s="71"/>
      <c r="AZ8" s="71"/>
      <c r="BA8" s="71"/>
      <c r="BB8" s="71">
        <f>データ!U6</f>
        <v>81.59</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c r="A10" s="2"/>
      <c r="B10" s="71" t="str">
        <f>データ!N6</f>
        <v>-</v>
      </c>
      <c r="C10" s="71"/>
      <c r="D10" s="71"/>
      <c r="E10" s="71"/>
      <c r="F10" s="71"/>
      <c r="G10" s="71"/>
      <c r="H10" s="71"/>
      <c r="I10" s="71" t="str">
        <f>データ!O6</f>
        <v>該当数値なし</v>
      </c>
      <c r="J10" s="71"/>
      <c r="K10" s="71"/>
      <c r="L10" s="71"/>
      <c r="M10" s="71"/>
      <c r="N10" s="71"/>
      <c r="O10" s="71"/>
      <c r="P10" s="71">
        <f>データ!P6</f>
        <v>1.49</v>
      </c>
      <c r="Q10" s="71"/>
      <c r="R10" s="71"/>
      <c r="S10" s="71"/>
      <c r="T10" s="71"/>
      <c r="U10" s="71"/>
      <c r="V10" s="71"/>
      <c r="W10" s="71">
        <f>データ!Q6</f>
        <v>100</v>
      </c>
      <c r="X10" s="71"/>
      <c r="Y10" s="71"/>
      <c r="Z10" s="71"/>
      <c r="AA10" s="71"/>
      <c r="AB10" s="71"/>
      <c r="AC10" s="71"/>
      <c r="AD10" s="72">
        <f>データ!R6</f>
        <v>3780</v>
      </c>
      <c r="AE10" s="72"/>
      <c r="AF10" s="72"/>
      <c r="AG10" s="72"/>
      <c r="AH10" s="72"/>
      <c r="AI10" s="72"/>
      <c r="AJ10" s="72"/>
      <c r="AK10" s="2"/>
      <c r="AL10" s="72">
        <f>データ!V6</f>
        <v>526</v>
      </c>
      <c r="AM10" s="72"/>
      <c r="AN10" s="72"/>
      <c r="AO10" s="72"/>
      <c r="AP10" s="72"/>
      <c r="AQ10" s="72"/>
      <c r="AR10" s="72"/>
      <c r="AS10" s="72"/>
      <c r="AT10" s="71">
        <f>データ!W6</f>
        <v>0.24</v>
      </c>
      <c r="AU10" s="71"/>
      <c r="AV10" s="71"/>
      <c r="AW10" s="71"/>
      <c r="AX10" s="71"/>
      <c r="AY10" s="71"/>
      <c r="AZ10" s="71"/>
      <c r="BA10" s="71"/>
      <c r="BB10" s="71">
        <f>データ!X6</f>
        <v>2191.67</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26</v>
      </c>
      <c r="BM14" s="42"/>
      <c r="BN14" s="42"/>
      <c r="BO14" s="42"/>
      <c r="BP14" s="42"/>
      <c r="BQ14" s="42"/>
      <c r="BR14" s="42"/>
      <c r="BS14" s="42"/>
      <c r="BT14" s="42"/>
      <c r="BU14" s="42"/>
      <c r="BV14" s="42"/>
      <c r="BW14" s="42"/>
      <c r="BX14" s="42"/>
      <c r="BY14" s="42"/>
      <c r="BZ14" s="43"/>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123</v>
      </c>
      <c r="BM47" s="55"/>
      <c r="BN47" s="55"/>
      <c r="BO47" s="55"/>
      <c r="BP47" s="55"/>
      <c r="BQ47" s="55"/>
      <c r="BR47" s="55"/>
      <c r="BS47" s="55"/>
      <c r="BT47" s="55"/>
      <c r="BU47" s="55"/>
      <c r="BV47" s="55"/>
      <c r="BW47" s="55"/>
      <c r="BX47" s="55"/>
      <c r="BY47" s="55"/>
      <c r="BZ47" s="5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56</v>
      </c>
      <c r="O86" s="25" t="str">
        <f>データ!EO6</f>
        <v>【0.11】</v>
      </c>
    </row>
  </sheetData>
  <sheetProtection algorithmName="SHA-512" hashValue="88wlkrZSbcjSyHYL6dzBFOGQ6yK6c766PYbZhPX1iKJSWMU8uMr/5KL4fNTxszet3vk8fjmFjhzQG59kATEwYw==" saltValue="qwnyCtt8cwCJlLdEfLu39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BE1" workbookViewId="0">
      <selection activeCell="BI8" sqref="BI8"/>
    </sheetView>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322059</v>
      </c>
      <c r="D6" s="32">
        <f t="shared" si="3"/>
        <v>47</v>
      </c>
      <c r="E6" s="32">
        <f t="shared" si="3"/>
        <v>17</v>
      </c>
      <c r="F6" s="32">
        <f t="shared" si="3"/>
        <v>5</v>
      </c>
      <c r="G6" s="32">
        <f t="shared" si="3"/>
        <v>0</v>
      </c>
      <c r="H6" s="32" t="str">
        <f t="shared" si="3"/>
        <v>島根県　大田市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1.49</v>
      </c>
      <c r="Q6" s="33">
        <f t="shared" si="3"/>
        <v>100</v>
      </c>
      <c r="R6" s="33">
        <f t="shared" si="3"/>
        <v>3780</v>
      </c>
      <c r="S6" s="33">
        <f t="shared" si="3"/>
        <v>35549</v>
      </c>
      <c r="T6" s="33">
        <f t="shared" si="3"/>
        <v>435.71</v>
      </c>
      <c r="U6" s="33">
        <f t="shared" si="3"/>
        <v>81.59</v>
      </c>
      <c r="V6" s="33">
        <f t="shared" si="3"/>
        <v>526</v>
      </c>
      <c r="W6" s="33">
        <f t="shared" si="3"/>
        <v>0.24</v>
      </c>
      <c r="X6" s="33">
        <f t="shared" si="3"/>
        <v>2191.67</v>
      </c>
      <c r="Y6" s="34">
        <f>IF(Y7="",NA(),Y7)</f>
        <v>78.56</v>
      </c>
      <c r="Z6" s="34">
        <f t="shared" ref="Z6:AH6" si="4">IF(Z7="",NA(),Z7)</f>
        <v>78.09</v>
      </c>
      <c r="AA6" s="34">
        <f t="shared" si="4"/>
        <v>77.81</v>
      </c>
      <c r="AB6" s="34">
        <f t="shared" si="4"/>
        <v>77.08</v>
      </c>
      <c r="AC6" s="34">
        <f t="shared" si="4"/>
        <v>100</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2788.21</v>
      </c>
      <c r="BG6" s="34">
        <f t="shared" ref="BG6:BO6" si="7">IF(BG7="",NA(),BG7)</f>
        <v>2553.48</v>
      </c>
      <c r="BH6" s="34">
        <f t="shared" si="7"/>
        <v>2350.85</v>
      </c>
      <c r="BI6" s="34">
        <f t="shared" si="7"/>
        <v>2042.48</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23.8</v>
      </c>
      <c r="BR6" s="34">
        <f t="shared" ref="BR6:BZ6" si="8">IF(BR7="",NA(),BR7)</f>
        <v>24.31</v>
      </c>
      <c r="BS6" s="34">
        <f t="shared" si="8"/>
        <v>25.28</v>
      </c>
      <c r="BT6" s="34">
        <f t="shared" si="8"/>
        <v>25.5</v>
      </c>
      <c r="BU6" s="34">
        <f t="shared" si="8"/>
        <v>45.75</v>
      </c>
      <c r="BV6" s="34">
        <f t="shared" si="8"/>
        <v>50.9</v>
      </c>
      <c r="BW6" s="34">
        <f t="shared" si="8"/>
        <v>50.82</v>
      </c>
      <c r="BX6" s="34">
        <f t="shared" si="8"/>
        <v>52.19</v>
      </c>
      <c r="BY6" s="34">
        <f t="shared" si="8"/>
        <v>55.32</v>
      </c>
      <c r="BZ6" s="34">
        <f t="shared" si="8"/>
        <v>59.8</v>
      </c>
      <c r="CA6" s="33" t="str">
        <f>IF(CA7="","",IF(CA7="-","【-】","【"&amp;SUBSTITUTE(TEXT(CA7,"#,##0.00"),"-","△")&amp;"】"))</f>
        <v>【60.64】</v>
      </c>
      <c r="CB6" s="34">
        <f>IF(CB7="",NA(),CB7)</f>
        <v>681.3</v>
      </c>
      <c r="CC6" s="34">
        <f t="shared" ref="CC6:CK6" si="9">IF(CC7="",NA(),CC7)</f>
        <v>702.63</v>
      </c>
      <c r="CD6" s="34">
        <f t="shared" si="9"/>
        <v>684.09</v>
      </c>
      <c r="CE6" s="34">
        <f t="shared" si="9"/>
        <v>686.35</v>
      </c>
      <c r="CF6" s="34">
        <f t="shared" si="9"/>
        <v>408.91</v>
      </c>
      <c r="CG6" s="34">
        <f t="shared" si="9"/>
        <v>293.27</v>
      </c>
      <c r="CH6" s="34">
        <f t="shared" si="9"/>
        <v>300.52</v>
      </c>
      <c r="CI6" s="34">
        <f t="shared" si="9"/>
        <v>296.14</v>
      </c>
      <c r="CJ6" s="34">
        <f t="shared" si="9"/>
        <v>283.17</v>
      </c>
      <c r="CK6" s="34">
        <f t="shared" si="9"/>
        <v>263.76</v>
      </c>
      <c r="CL6" s="33" t="str">
        <f>IF(CL7="","",IF(CL7="-","【-】","【"&amp;SUBSTITUTE(TEXT(CL7,"#,##0.00"),"-","△")&amp;"】"))</f>
        <v>【255.52】</v>
      </c>
      <c r="CM6" s="34">
        <f>IF(CM7="",NA(),CM7)</f>
        <v>56.07</v>
      </c>
      <c r="CN6" s="34">
        <f t="shared" ref="CN6:CV6" si="10">IF(CN7="",NA(),CN7)</f>
        <v>54.39</v>
      </c>
      <c r="CO6" s="34">
        <f t="shared" si="10"/>
        <v>55.23</v>
      </c>
      <c r="CP6" s="34">
        <f t="shared" si="10"/>
        <v>54.39</v>
      </c>
      <c r="CQ6" s="34">
        <f t="shared" si="10"/>
        <v>51.05</v>
      </c>
      <c r="CR6" s="34">
        <f t="shared" si="10"/>
        <v>53.78</v>
      </c>
      <c r="CS6" s="34">
        <f t="shared" si="10"/>
        <v>53.24</v>
      </c>
      <c r="CT6" s="34">
        <f t="shared" si="10"/>
        <v>52.31</v>
      </c>
      <c r="CU6" s="34">
        <f t="shared" si="10"/>
        <v>60.65</v>
      </c>
      <c r="CV6" s="34">
        <f t="shared" si="10"/>
        <v>51.75</v>
      </c>
      <c r="CW6" s="33" t="str">
        <f>IF(CW7="","",IF(CW7="-","【-】","【"&amp;SUBSTITUTE(TEXT(CW7,"#,##0.00"),"-","△")&amp;"】"))</f>
        <v>【52.49】</v>
      </c>
      <c r="CX6" s="34">
        <f>IF(CX7="",NA(),CX7)</f>
        <v>84.68</v>
      </c>
      <c r="CY6" s="34">
        <f t="shared" ref="CY6:DG6" si="11">IF(CY7="",NA(),CY7)</f>
        <v>86.22</v>
      </c>
      <c r="CZ6" s="34">
        <f t="shared" si="11"/>
        <v>86.27</v>
      </c>
      <c r="DA6" s="34">
        <f t="shared" si="11"/>
        <v>90.41</v>
      </c>
      <c r="DB6" s="34">
        <f t="shared" si="11"/>
        <v>91.63</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c r="A7" s="27"/>
      <c r="B7" s="36">
        <v>2017</v>
      </c>
      <c r="C7" s="36">
        <v>322059</v>
      </c>
      <c r="D7" s="36">
        <v>47</v>
      </c>
      <c r="E7" s="36">
        <v>17</v>
      </c>
      <c r="F7" s="36">
        <v>5</v>
      </c>
      <c r="G7" s="36">
        <v>0</v>
      </c>
      <c r="H7" s="36" t="s">
        <v>110</v>
      </c>
      <c r="I7" s="36" t="s">
        <v>111</v>
      </c>
      <c r="J7" s="36" t="s">
        <v>112</v>
      </c>
      <c r="K7" s="36" t="s">
        <v>113</v>
      </c>
      <c r="L7" s="36" t="s">
        <v>114</v>
      </c>
      <c r="M7" s="36" t="s">
        <v>115</v>
      </c>
      <c r="N7" s="37" t="s">
        <v>116</v>
      </c>
      <c r="O7" s="37" t="s">
        <v>117</v>
      </c>
      <c r="P7" s="37">
        <v>1.49</v>
      </c>
      <c r="Q7" s="37">
        <v>100</v>
      </c>
      <c r="R7" s="37">
        <v>3780</v>
      </c>
      <c r="S7" s="37">
        <v>35549</v>
      </c>
      <c r="T7" s="37">
        <v>435.71</v>
      </c>
      <c r="U7" s="37">
        <v>81.59</v>
      </c>
      <c r="V7" s="37">
        <v>526</v>
      </c>
      <c r="W7" s="37">
        <v>0.24</v>
      </c>
      <c r="X7" s="37">
        <v>2191.67</v>
      </c>
      <c r="Y7" s="37">
        <v>78.56</v>
      </c>
      <c r="Z7" s="37">
        <v>78.09</v>
      </c>
      <c r="AA7" s="37">
        <v>77.81</v>
      </c>
      <c r="AB7" s="37">
        <v>77.08</v>
      </c>
      <c r="AC7" s="37">
        <v>100</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2788.21</v>
      </c>
      <c r="BG7" s="37">
        <v>2553.48</v>
      </c>
      <c r="BH7" s="37">
        <v>2350.85</v>
      </c>
      <c r="BI7" s="37">
        <v>2042.48</v>
      </c>
      <c r="BJ7" s="37">
        <v>0</v>
      </c>
      <c r="BK7" s="37">
        <v>1126.77</v>
      </c>
      <c r="BL7" s="37">
        <v>1044.8</v>
      </c>
      <c r="BM7" s="37">
        <v>1081.8</v>
      </c>
      <c r="BN7" s="37">
        <v>974.93</v>
      </c>
      <c r="BO7" s="37">
        <v>855.8</v>
      </c>
      <c r="BP7" s="37">
        <v>814.89</v>
      </c>
      <c r="BQ7" s="37">
        <v>23.8</v>
      </c>
      <c r="BR7" s="37">
        <v>24.31</v>
      </c>
      <c r="BS7" s="37">
        <v>25.28</v>
      </c>
      <c r="BT7" s="37">
        <v>25.5</v>
      </c>
      <c r="BU7" s="37">
        <v>45.75</v>
      </c>
      <c r="BV7" s="37">
        <v>50.9</v>
      </c>
      <c r="BW7" s="37">
        <v>50.82</v>
      </c>
      <c r="BX7" s="37">
        <v>52.19</v>
      </c>
      <c r="BY7" s="37">
        <v>55.32</v>
      </c>
      <c r="BZ7" s="37">
        <v>59.8</v>
      </c>
      <c r="CA7" s="37">
        <v>60.64</v>
      </c>
      <c r="CB7" s="37">
        <v>681.3</v>
      </c>
      <c r="CC7" s="37">
        <v>702.63</v>
      </c>
      <c r="CD7" s="37">
        <v>684.09</v>
      </c>
      <c r="CE7" s="37">
        <v>686.35</v>
      </c>
      <c r="CF7" s="37">
        <v>408.91</v>
      </c>
      <c r="CG7" s="37">
        <v>293.27</v>
      </c>
      <c r="CH7" s="37">
        <v>300.52</v>
      </c>
      <c r="CI7" s="37">
        <v>296.14</v>
      </c>
      <c r="CJ7" s="37">
        <v>283.17</v>
      </c>
      <c r="CK7" s="37">
        <v>263.76</v>
      </c>
      <c r="CL7" s="37">
        <v>255.52</v>
      </c>
      <c r="CM7" s="37">
        <v>56.07</v>
      </c>
      <c r="CN7" s="37">
        <v>54.39</v>
      </c>
      <c r="CO7" s="37">
        <v>55.23</v>
      </c>
      <c r="CP7" s="37">
        <v>54.39</v>
      </c>
      <c r="CQ7" s="37">
        <v>51.05</v>
      </c>
      <c r="CR7" s="37">
        <v>53.78</v>
      </c>
      <c r="CS7" s="37">
        <v>53.24</v>
      </c>
      <c r="CT7" s="37">
        <v>52.31</v>
      </c>
      <c r="CU7" s="37">
        <v>60.65</v>
      </c>
      <c r="CV7" s="37">
        <v>51.75</v>
      </c>
      <c r="CW7" s="37">
        <v>52.49</v>
      </c>
      <c r="CX7" s="37">
        <v>84.68</v>
      </c>
      <c r="CY7" s="37">
        <v>86.22</v>
      </c>
      <c r="CZ7" s="37">
        <v>86.27</v>
      </c>
      <c r="DA7" s="37">
        <v>90.41</v>
      </c>
      <c r="DB7" s="37">
        <v>91.63</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上下水道部管理課（o-suikanri06）</cp:lastModifiedBy>
  <cp:lastPrinted>2019-02-01T08:13:07Z</cp:lastPrinted>
  <dcterms:created xsi:type="dcterms:W3CDTF">2018-12-03T09:27:50Z</dcterms:created>
  <dcterms:modified xsi:type="dcterms:W3CDTF">2019-02-01T08:13:09Z</dcterms:modified>
</cp:coreProperties>
</file>